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P1075 - Motraco\MOTRACO 2026\BoQ\"/>
    </mc:Choice>
  </mc:AlternateContent>
  <bookViews>
    <workbookView xWindow="0" yWindow="0" windowWidth="28800" windowHeight="12330"/>
  </bookViews>
  <sheets>
    <sheet name="Mapa de Quantidade" sheetId="4" r:id="rId1"/>
  </sheets>
  <definedNames>
    <definedName name="_xlnm.Print_Area" localSheetId="0">'Mapa de Quantidade'!$A$1:$F$71</definedName>
  </definedNames>
  <calcPr calcId="162913" iterate="1" iterateCount="1000" iterateDelta="9.9999999999999995E-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4" l="1"/>
  <c r="F27" i="4" s="1"/>
  <c r="F51" i="4" l="1"/>
  <c r="F50" i="4"/>
  <c r="F48" i="4"/>
  <c r="F45" i="4"/>
  <c r="F46" i="4" s="1"/>
  <c r="F25" i="4" l="1"/>
  <c r="F13" i="4"/>
  <c r="F22" i="4" l="1"/>
  <c r="F23" i="4" s="1"/>
  <c r="F8" i="4" l="1"/>
  <c r="E39" i="4" l="1"/>
  <c r="E38" i="4"/>
  <c r="E49" i="4" s="1"/>
  <c r="F17" i="4"/>
  <c r="E35" i="4"/>
  <c r="E34" i="4"/>
  <c r="E40" i="4"/>
  <c r="F35" i="4" l="1"/>
  <c r="F42" i="4"/>
  <c r="F41" i="4"/>
  <c r="F40" i="4"/>
  <c r="F38" i="4"/>
  <c r="F34" i="4"/>
  <c r="F30" i="4"/>
  <c r="F29" i="4"/>
  <c r="F28" i="4"/>
  <c r="F53" i="4" l="1"/>
  <c r="F36" i="4"/>
  <c r="F31" i="4"/>
  <c r="F18" i="4" l="1"/>
  <c r="F12" i="4" l="1"/>
  <c r="F14" i="4" s="1"/>
  <c r="F16" i="4"/>
  <c r="F19" i="4" l="1"/>
  <c r="F55" i="4" s="1"/>
  <c r="F58" i="4" l="1"/>
  <c r="F60" i="4" s="1"/>
  <c r="F66" i="4"/>
  <c r="F69" i="4"/>
  <c r="F62" i="4" l="1"/>
</calcChain>
</file>

<file path=xl/sharedStrings.xml><?xml version="1.0" encoding="utf-8"?>
<sst xmlns="http://schemas.openxmlformats.org/spreadsheetml/2006/main" count="101" uniqueCount="55">
  <si>
    <t>CLIENTE</t>
  </si>
  <si>
    <t>OBRA</t>
  </si>
  <si>
    <t>DATA</t>
  </si>
  <si>
    <t>LOCAL</t>
  </si>
  <si>
    <t>ITEM</t>
  </si>
  <si>
    <t>DESIGNAÇÃO</t>
  </si>
  <si>
    <t>UND.</t>
  </si>
  <si>
    <t>QUANT.</t>
  </si>
  <si>
    <t>PREÇO UNITÁRIO (MZN)</t>
  </si>
  <si>
    <t>PREÇO TOTAL (MZN)</t>
  </si>
  <si>
    <t>SUBTOTAL</t>
  </si>
  <si>
    <t>IVA (16%)</t>
  </si>
  <si>
    <t>TOTAL</t>
  </si>
  <si>
    <t>RESUMO</t>
  </si>
  <si>
    <t>m2</t>
  </si>
  <si>
    <t xml:space="preserve">TOTAL </t>
  </si>
  <si>
    <t>m3</t>
  </si>
  <si>
    <t>Mozambique Transmission Company - MOTRACO</t>
  </si>
  <si>
    <t>AGOSTO DE 2025</t>
  </si>
  <si>
    <t>PROVÍNCIA DE MAPUTO</t>
  </si>
  <si>
    <t>CONTROLO DE EROSÃO PARA AS TORRES DA LINHA DE TRANSMISSÃO EDWALENI-MAPUTO</t>
  </si>
  <si>
    <t xml:space="preserve">Fornecimento, motagem e assentamento de  Colchão  Reno (Revestido), de malha hexagonal
rede de arame de aço galvanizado, com uma resistência à corrosão. Incluindo a montagem e todos os acessorios.
</t>
  </si>
  <si>
    <t>Fornecimento e instalação de Geotêxtil não tecido e com densidade não inferior a 250g/m2.  Incluindo a compensação total pelo fornecimento do geotêxtil, corte,  colocação, sobreposição e fixação do material.</t>
  </si>
  <si>
    <t>B.</t>
  </si>
  <si>
    <t>A.</t>
  </si>
  <si>
    <t>Limpeza, decapagem e armazenamento de solos orgânicos para posterior utilização em revegetação</t>
  </si>
  <si>
    <t>TORRE 320/323/325</t>
  </si>
  <si>
    <t>Mobilização e Desmobilização</t>
  </si>
  <si>
    <t>Engloba todas as operações necessárias à mobilização e posterior desmobilização dos meios de obra, incluindo transporte, montagem e desmontagem de estaleiros, oficinas, armazéns, escritórios e demais instalações provisórias</t>
  </si>
  <si>
    <t>Intervenções na Torre 320</t>
  </si>
  <si>
    <t>Trabalhos preliminares</t>
  </si>
  <si>
    <t>Execução do canal de Colchões Reno</t>
  </si>
  <si>
    <t>Aplicação e reaproveitamento da vegetação e da camada de solo vegetal provenientes da limpeza inicial, incluindo espalhamento e regularização das superfícies intervencionadas</t>
  </si>
  <si>
    <t>C.</t>
  </si>
  <si>
    <t>Intervenções na Torre 323</t>
  </si>
  <si>
    <t>Fornecimento, motagem e assentamento de Gabião (Revestido), de malha hexagonal rede de arame de aço galvanizado, com uma resistência à corrosão. Incluindo a montagem e todos os acessorios.</t>
  </si>
  <si>
    <t>Intervenções na Torre 325</t>
  </si>
  <si>
    <t xml:space="preserve">  </t>
  </si>
  <si>
    <t>SUB-TOTAL</t>
  </si>
  <si>
    <t xml:space="preserve">SUB-TOTAL </t>
  </si>
  <si>
    <t>Limpeza, decapagem e armazenamento de solos orgânicos para posterior utilização em revegetação.</t>
  </si>
  <si>
    <t>Escavação e preparação da superfície de fundação para colocação dos colchões Reno, incluindo compensação total pela escavação, preenchimento de eventuais cavidades e nivelamento da superfície do terreno de modo a receber as estruturas de protecção.</t>
  </si>
  <si>
    <t>Fornecimento, montagem e assentamento de colchão Reno (revestido), em malha hexagonal de rede de arame de aço galvanizado com resistência à corrosão, incluindo diafragmas internos, arame de amarração e todos os acessórios.</t>
  </si>
  <si>
    <t>Pedra para o enchimento do Colchão Reno,  de granulometria compreendida entre 125 e 250 mm, com desgaste no ensaio de Los Angeles &lt; 50%.</t>
  </si>
  <si>
    <t>Vg.</t>
  </si>
  <si>
    <t>D.</t>
  </si>
  <si>
    <t>Troço T324-325</t>
  </si>
  <si>
    <t>m²</t>
  </si>
  <si>
    <r>
      <t>m</t>
    </r>
    <r>
      <rPr>
        <sz val="11"/>
        <rFont val="Calibri"/>
        <family val="2"/>
      </rPr>
      <t>³</t>
    </r>
  </si>
  <si>
    <t>Escavação da vala até à profundidade máxima de 1,00 m e preparação das superfícies destinadas ao assentamento das estruturas de protecção, incluindo escavação, conformação e regularização do fundo e dos taludes, remoção de materiais inadequados, preenchimento e compactação de eventuais cavidades com material seleccionado, nivelamento e demais trabalhos necessários, de acordo com os desenhos e as especificações técnicas.</t>
  </si>
  <si>
    <t>Execução do canal de Colchões Reno/ Gabião</t>
  </si>
  <si>
    <t>Preparação da superfície para colocação dos Colchões e Gabião incluindo a compensação total pela escavação, preenchimento de qualquer
cavidade e nivelamento da
superfície do terreno, de modo a estar pronto
para receber os cestos.</t>
  </si>
  <si>
    <t>Pedra para o enchimento do Colchão Reno e e Gabião, de granulometria compreendida entre 125 e 250 mm, com desgaste no ensaio de Los Angeles &lt; 50%.</t>
  </si>
  <si>
    <t>Escavação e preparação da superfície de fundação para colocação dos colchões Reno e Gabião, incluindo compensação total pela escavação, preenchimento de eventuais cavidades e nivelamento da superfície do terreno de modo a receber as estruturas de protecção</t>
  </si>
  <si>
    <t>Pedra para o enchimento do Colchão Reno e Gabião de granulometria compreendida entre 125 e 250 mm, com desgaste no ensaio de Los Angeles &lt; 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</si>
</sst>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5A5A5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4" fillId="0" borderId="0" xfId="1" applyFont="1"/>
    <xf numFmtId="49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5" fontId="3" fillId="4" borderId="2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164" fontId="3" fillId="5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horizontal="center" vertical="center"/>
    </xf>
    <xf numFmtId="164" fontId="5" fillId="5" borderId="2" xfId="1" applyNumberFormat="1" applyFont="1" applyFill="1" applyBorder="1" applyAlignment="1">
      <alignment vertical="center"/>
    </xf>
    <xf numFmtId="0" fontId="7" fillId="5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left" vertical="center" wrapText="1"/>
    </xf>
    <xf numFmtId="0" fontId="5" fillId="6" borderId="2" xfId="1" applyFont="1" applyFill="1" applyBorder="1" applyAlignment="1">
      <alignment horizontal="center" vertical="center" wrapText="1"/>
    </xf>
    <xf numFmtId="2" fontId="5" fillId="6" borderId="2" xfId="1" applyNumberFormat="1" applyFont="1" applyFill="1" applyBorder="1" applyAlignment="1">
      <alignment horizontal="center" vertical="center" wrapText="1"/>
    </xf>
    <xf numFmtId="164" fontId="5" fillId="6" borderId="2" xfId="1" applyNumberFormat="1" applyFont="1" applyFill="1" applyBorder="1" applyAlignment="1">
      <alignment vertical="center"/>
    </xf>
    <xf numFmtId="164" fontId="5" fillId="6" borderId="2" xfId="1" applyNumberFormat="1" applyFont="1" applyFill="1" applyBorder="1" applyAlignment="1">
      <alignment horizontal="right" vertical="center" wrapText="1"/>
    </xf>
    <xf numFmtId="2" fontId="5" fillId="4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 wrapText="1"/>
    </xf>
    <xf numFmtId="165" fontId="5" fillId="4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vertical="center"/>
    </xf>
    <xf numFmtId="0" fontId="3" fillId="3" borderId="2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 wrapText="1"/>
    </xf>
    <xf numFmtId="2" fontId="5" fillId="3" borderId="2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right" vertical="center" wrapText="1"/>
    </xf>
    <xf numFmtId="165" fontId="5" fillId="4" borderId="2" xfId="1" applyNumberFormat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/>
    <xf numFmtId="0" fontId="3" fillId="2" borderId="12" xfId="1" applyFont="1" applyFill="1" applyBorder="1" applyAlignment="1">
      <alignment horizontal="right" vertical="center" wrapText="1"/>
    </xf>
    <xf numFmtId="0" fontId="3" fillId="2" borderId="13" xfId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right" vertical="center" wrapText="1"/>
    </xf>
    <xf numFmtId="2" fontId="5" fillId="4" borderId="2" xfId="1" applyNumberFormat="1" applyFont="1" applyFill="1" applyBorder="1" applyAlignment="1">
      <alignment vertical="top" wrapText="1"/>
    </xf>
    <xf numFmtId="164" fontId="5" fillId="4" borderId="2" xfId="1" applyNumberFormat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right" vertical="center" wrapText="1"/>
    </xf>
    <xf numFmtId="0" fontId="3" fillId="3" borderId="2" xfId="1" applyFont="1" applyFill="1" applyBorder="1" applyAlignment="1">
      <alignment horizontal="center" vertical="center" wrapText="1"/>
    </xf>
    <xf numFmtId="2" fontId="3" fillId="3" borderId="2" xfId="1" applyNumberFormat="1" applyFont="1" applyFill="1" applyBorder="1" applyAlignment="1">
      <alignment horizontal="center" vertical="center" wrapText="1"/>
    </xf>
    <xf numFmtId="164" fontId="3" fillId="3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right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vertical="center"/>
    </xf>
    <xf numFmtId="165" fontId="3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164" fontId="5" fillId="0" borderId="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164" fontId="5" fillId="0" borderId="5" xfId="1" applyNumberFormat="1" applyFont="1" applyBorder="1" applyAlignment="1">
      <alignment horizontal="center" wrapText="1"/>
    </xf>
    <xf numFmtId="164" fontId="5" fillId="0" borderId="3" xfId="1" applyNumberFormat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/>
    <xf numFmtId="0" fontId="5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 vertical="top"/>
    </xf>
    <xf numFmtId="164" fontId="5" fillId="0" borderId="7" xfId="1" applyNumberFormat="1" applyFont="1" applyBorder="1" applyAlignment="1">
      <alignment horizontal="center"/>
    </xf>
    <xf numFmtId="164" fontId="5" fillId="0" borderId="8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top"/>
    </xf>
    <xf numFmtId="164" fontId="5" fillId="0" borderId="0" xfId="1" applyNumberFormat="1" applyFont="1" applyAlignment="1">
      <alignment horizontal="center"/>
    </xf>
    <xf numFmtId="164" fontId="5" fillId="0" borderId="10" xfId="1" applyNumberFormat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5" xfId="1" applyFont="1" applyBorder="1"/>
    <xf numFmtId="0" fontId="5" fillId="0" borderId="15" xfId="1" applyFont="1" applyBorder="1" applyAlignment="1">
      <alignment horizontal="center"/>
    </xf>
    <xf numFmtId="0" fontId="5" fillId="0" borderId="15" xfId="1" applyFont="1" applyBorder="1" applyAlignment="1">
      <alignment horizontal="center" vertical="top"/>
    </xf>
    <xf numFmtId="164" fontId="5" fillId="0" borderId="15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3" fillId="0" borderId="12" xfId="1" applyFont="1" applyBorder="1" applyAlignment="1">
      <alignment horizontal="right"/>
    </xf>
    <xf numFmtId="0" fontId="3" fillId="0" borderId="13" xfId="1" applyFont="1" applyBorder="1" applyAlignment="1">
      <alignment horizontal="right"/>
    </xf>
    <xf numFmtId="0" fontId="3" fillId="6" borderId="2" xfId="1" applyFont="1" applyFill="1" applyBorder="1" applyAlignment="1">
      <alignment horizontal="left" vertical="center" wrapText="1"/>
    </xf>
    <xf numFmtId="0" fontId="3" fillId="4" borderId="2" xfId="1" applyFont="1" applyFill="1" applyBorder="1" applyAlignment="1">
      <alignment horizontal="right" vertical="center" wrapText="1"/>
    </xf>
    <xf numFmtId="0" fontId="6" fillId="5" borderId="2" xfId="1" applyFont="1" applyFill="1" applyBorder="1"/>
    <xf numFmtId="0" fontId="3" fillId="3" borderId="2" xfId="1" applyFont="1" applyFill="1" applyBorder="1" applyAlignment="1">
      <alignment horizontal="left" vertical="center" wrapText="1"/>
    </xf>
    <xf numFmtId="0" fontId="6" fillId="0" borderId="2" xfId="1" applyFont="1" applyBorder="1"/>
    <xf numFmtId="0" fontId="3" fillId="4" borderId="23" xfId="1" applyFont="1" applyFill="1" applyBorder="1" applyAlignment="1">
      <alignment horizontal="right" vertical="center" wrapText="1"/>
    </xf>
    <xf numFmtId="0" fontId="3" fillId="4" borderId="12" xfId="1" applyFont="1" applyFill="1" applyBorder="1" applyAlignment="1">
      <alignment horizontal="right" vertical="center" wrapText="1"/>
    </xf>
    <xf numFmtId="0" fontId="3" fillId="4" borderId="13" xfId="1" applyFont="1" applyFill="1" applyBorder="1" applyAlignment="1">
      <alignment horizontal="right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1" fontId="3" fillId="6" borderId="2" xfId="1" applyNumberFormat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164" fontId="5" fillId="0" borderId="2" xfId="1" applyNumberFormat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4F2DCFC9-BFBE-4175-87F0-07D72F844F2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A7A2BFB7-D2DA-402A-9733-6224B1D3388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FA3A548-FC3D-4D1B-A28F-935917C346A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977A49DD-5376-42CE-A7C6-C32BF321B19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36A28DB8-38ED-4C8A-AED8-4EAA0706C6E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936BBAEF-7254-4B51-BB76-E6A83F4105E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08FF9F2-84EA-46C0-A580-E144370E1D0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2F0EDA1-1965-41F5-BE8D-CFB4FF7ADF1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EB000790-33FE-4821-9DA5-01B35599BC5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32BFDB98-B3AA-4421-B69B-F2D2569E3D7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C82050AB-2BC5-413E-BE90-F5B4609D81B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C2433FD-8D92-4E2D-9994-62E72C11D88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636CA8C8-4D79-4ACE-85DF-AD380744D46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2203283C-1C53-45DF-BB7B-FC6308F44B2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EC33B40E-01BA-4BB5-BF28-7946F94D590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ED811725-5F58-4FA9-BBE3-06ED788EE5D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6937E634-8043-42DF-9499-8DCDB7F7085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71819FAF-725B-4042-B654-98E2ED0BC9F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36BEFFEF-F004-4A6B-BF7D-B3B09BA5FF8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9EDF8238-C6AA-4B7F-A9FB-B1AE2B27AD1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2789983C-F687-4D8E-8B3D-AC2B5F4D5A3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F4650523-704B-4D2F-B35F-B72609778BD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40796B49-FAB2-44CE-9BD9-E98CCB43DAB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4770DD23-50F5-4BC5-94C1-0770E5EAFC4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5F66FF0-6616-45C5-95AC-EC395ACC6E6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B3B862FA-0EF8-4B1A-B9D8-15AD34FFF18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75B4DDA4-5588-4CC7-9AA4-BAE965E2442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7C175B3-2329-4236-8ECD-FADCFE78C972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C94FC765-6D90-4AE1-8541-A756DBC87DF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6B7C62BC-FB84-4770-94E5-BE6EEE86ACD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1A429D4A-CE48-4A21-90AA-137F4A38330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8355AFBB-A68E-4CE6-87F9-B34F104B6E6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D6E164F-F5AB-4221-9558-444E0A54BB0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D4B27CE7-8EE6-42B0-BCD5-431A085D154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5049B58E-2B8B-434A-893B-FE487FDD9BD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3B37BA62-6232-4169-BDE2-7F4E5E38C3D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36ED4C6-9FCD-45D9-911F-E5EE4298839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79824460-0E0E-43C6-9006-8F5AD7E7492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B2391ADB-5796-465B-9616-4B410B06F44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F11C821F-D850-4009-83DB-0767B9BFDD6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81C27103-BA34-4756-8D13-ED52C8283D5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164FE684-A7F4-4A3D-BFE0-F44D5D3C25A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A69C362E-B336-4C59-9ED1-16B9F8EA6AF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54A579C3-28B7-4AD0-B78D-CA739341697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C793323A-FF0A-4918-9927-914C778E841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F09CB4AF-3472-454A-A56F-619BA2BB8CC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C6C021D1-9CE6-4DB5-9C2B-B2EB99D6132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874E8275-6D43-447F-90A7-557A8F883FC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45615C82-BB72-417F-98B4-CDF23009E00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14A8047D-597E-4733-B536-347E520EAE9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946A96E7-A00C-44BB-B3AD-CA18A47CDDA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7F2045ED-FBA1-40F6-986A-E0BC5CC849C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FB51B865-F8B6-4650-9565-F347982CB2E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BACA4E1F-57B1-4E91-9918-F409BE86360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A74B9147-17E4-469B-93FC-C088917EBD6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6B86B2A6-4ECD-48C2-970D-A2DCCD99FFD5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CBB69549-67A1-4146-890C-2148FD5AF8F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542C7220-E669-4371-9A46-0BD08B4E6F5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6C2D5111-6110-4235-874F-34A0F730992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FE1777E4-56FA-4371-B1D9-DB035C69BFF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407AE9F9-FA9F-4F15-A847-6FB9733D0C7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FF98F921-A81B-4E2D-8965-F773C901DFD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BF241C1C-81C4-4054-B4A6-3C26F3C3E3B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3BD50C07-90E4-4F42-90E5-B55DD8F0D7A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F719115-85D3-4B5C-A01C-8B0C77DED94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E3BE28DB-F1C4-4FCA-A951-22BEB1F15E1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51D6DC79-52F7-4C2C-A89F-906FF7BF95F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45070AAC-5B11-45CD-9C3C-C2C581F550F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8A008D1A-3083-4B41-8410-D53865F4861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152D1A9A-42AF-4328-AA3B-6C8794BEC51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898D629B-C26D-4504-B690-68E919E57B4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772B2F1A-CB52-4F91-8449-A23E059534A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EDE6F9F2-1BBE-4C39-948E-4B543A53407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F8C800F0-52CF-4CD8-B500-62A1732807F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AA73BD44-8612-4373-9A79-D3E9599EC2E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8CCC2A03-E546-4EFC-B4A8-EB4B58F086E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E96961EA-CE6C-4BD7-9EE0-50DD9454530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8C2D18C5-C130-416E-87C9-EC2B8F074A6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CC977497-0743-46C2-B9A2-BB6E75F4366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511B7EF-3F01-46DE-AB7A-18939B5AF64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571BE31C-FDBF-452A-84C8-894662D7545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E3CEC01F-43E8-4903-80DF-0F27799DABB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D13D8FA6-6F37-47BA-B7A0-2CEB2787C4D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27FC4499-1D89-456A-9175-626F177CBEA5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2A7F9B49-45DF-4794-8F1B-FFD4EF80B35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497DF93E-C3F0-4C71-80BE-779E576DB72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1902D4DB-2DCD-49EC-931B-74C15D37261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C528C20-741A-4BC2-B2CE-2B4E1C05D1A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4DE0F9F0-60FA-41FF-9C75-4F86334317C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ED2E987A-30E2-4C92-8B82-BB350D38F4E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6BC236A2-5FFA-40E7-AF28-9025A79D15E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DE073F31-CE13-40CC-9E7C-5635004DF5B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395D1EDD-1BEA-4069-BC39-CF7409F53AD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FAFCA7A0-09A4-4B16-BCCE-0E1E5834BBB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0512AE59-14C4-430E-AC7C-FF4A5806680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03889C71-C787-4DA7-BBD5-B07507BABBB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6556C18C-81D4-4CA8-A099-DA99F659A33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DE4606C5-84C4-4D1B-8AC0-CA0C5B42C5E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EEA0ED8C-5B80-483D-AAF5-2C21E51148F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997CCC03-A918-4E9C-BCE5-579BA063A2F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62905094-78DF-43A3-B7B9-042D329B318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B81D6E3-7F30-490B-A19A-4EEDCA2CD4A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A54A706B-3B34-470A-A9F2-EB9427FA32C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7D07B713-7C58-4D69-A2EA-2B130719EC6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B72895D3-62BF-4875-9E0B-E047961C427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29CA1275-F05F-44D4-B4CB-7D58D8DAD67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82262C88-967F-4AF6-AD17-9FAE9F853CA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4735B90A-86FB-4F11-89BD-E36671747F0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43F9711F-A65D-400D-8450-848E72DEDFA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70964509-3C76-4860-8DAD-BBD49F05734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C092A48B-9509-4C30-AB0A-C3D15BF4BD8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113" name="Shape 4">
          <a:extLst>
            <a:ext uri="{FF2B5EF4-FFF2-40B4-BE49-F238E27FC236}">
              <a16:creationId xmlns:a16="http://schemas.microsoft.com/office/drawing/2014/main" id="{AC1998A6-F295-4D78-A6B5-8A01EB5CAA12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3F4C64BA-B96A-4746-AEB7-B2B695C3BBB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7FAA9D87-7EC5-4FEC-B5CB-EDD2B13DC2A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F2F69EC2-C59D-4EE8-BE7E-4498EFB3D0C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F3969151-3FD9-480D-B9AE-B2CC4F3680F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EA2EFE9E-42AB-49AC-BBED-A2E88A2A245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362EFCF0-95F8-43B5-80D6-E9AA9C2557B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146FFEE8-25CE-4311-A5B0-7280B92FF1C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53480ECB-6E11-4723-AEB1-7EE185C658B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31B97881-DBB4-4916-AAA8-38CB898E7B0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919B53E6-EC37-4B00-B919-2E78D59AD9DF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689D78CF-2FBC-45B8-8246-9BD1BB1550A2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47FCC247-E13E-4555-9BD4-0F792E817C0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DFF8FF0D-AC93-46D7-8E12-A0E00D4A937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1804B4D9-A2C7-4D97-B4B5-9FFD12B5240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F53EDFDB-E601-497C-A1DE-084A8B3C20F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801FB065-C3E0-43E9-8DA6-2CAE4CE8D7E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BF2EBAFB-0E64-464F-96C9-95DAB4484B7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B8A71C79-A60C-4040-8988-D752772833E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41599E34-99CE-467A-A22F-22274BD6D3B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6A62D008-B9E7-480D-A197-FDFDC8D44F1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E4BB6853-6A3E-4154-8221-4DA6BF2B681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7A07CB69-C4C6-4B34-BBE3-73B041E0C80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EE7CF114-982D-4E3B-9E20-46A679FD113E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D034F67C-9E2D-41C5-A16D-65FCC4B7799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5FA41FB5-E739-40DC-8A3C-B5942396F9A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179A337D-FE95-49AA-87E9-BC8512A4285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79032C8F-DCC7-4BB2-A5E3-F25F8791E81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141" name="Shape 4">
          <a:extLst>
            <a:ext uri="{FF2B5EF4-FFF2-40B4-BE49-F238E27FC236}">
              <a16:creationId xmlns:a16="http://schemas.microsoft.com/office/drawing/2014/main" id="{202F31D6-3DFA-492D-8391-5DD3CA2DF258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731E8C11-A3DE-4EB6-A67A-9BD0A83FAE6A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CBFAC0DF-FD80-4BDA-A6AA-4FA0C94BFF4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01703521-BA8D-468D-8077-2A4645268B61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1D4E1C5D-3ED5-430F-A53B-A91055B758A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D7BAED0C-B376-4456-A074-C76AF4454E2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C0952BA7-F2AF-49CE-ABFB-FE9F910D4FEC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8DD75CC1-2EB4-4FA2-83A7-D1774ED5F35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8377CC33-7088-4FCC-B19A-49E8468F68B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2BE1CA77-A925-4AD6-9845-DD837B91127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B996CFD1-044C-49F7-8F6A-EABFB73ACF18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845E4421-83E4-44FC-A444-8D782E94E4E6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ADA22794-429F-4905-BCD5-A499CF306EF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2FAB8B48-9576-4841-B7F7-A17658A274F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7078A73D-523F-4208-8344-488BCE73EE9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846A1AAD-0E24-41F4-A2B2-2C13F51B333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53EDBAA0-D82F-4E32-9949-74AEBC4EF7D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B39ACC24-B3B7-4127-979C-EAA534EBF99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3FEA1B73-20FD-4067-A31F-9E2C0644A887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5B15FFBC-1774-4EC3-A51F-FB8D70A28BA9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A5300AB6-CE16-4B43-8719-67B78E2BF1E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B905F15C-0006-41C9-9D06-CE4DC3C437C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6DBDE2EE-AEB4-4E37-BC0F-C3685D3B6D84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4AF9C0EB-7936-4874-A9D7-E7C664B3B105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AE88B282-B5D5-44E2-B4C9-C0235A5C353B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10352309-67E1-4D58-BEA5-E35CFF3F0103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E3C866E8-EEA4-44F4-99E2-353FD9C0CD2D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56</xdr:row>
      <xdr:rowOff>0</xdr:rowOff>
    </xdr:from>
    <xdr:ext cx="123825" cy="8572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D2AD96D6-44DB-4F3B-B003-2158781B11D0}"/>
            </a:ext>
          </a:extLst>
        </xdr:cNvPr>
        <xdr:cNvSpPr/>
      </xdr:nvSpPr>
      <xdr:spPr>
        <a:xfrm>
          <a:off x="4581525" y="24965025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56</xdr:row>
      <xdr:rowOff>0</xdr:rowOff>
    </xdr:from>
    <xdr:ext cx="133350" cy="85725"/>
    <xdr:sp macro="" textlink="">
      <xdr:nvSpPr>
        <xdr:cNvPr id="169" name="Shape 4">
          <a:extLst>
            <a:ext uri="{FF2B5EF4-FFF2-40B4-BE49-F238E27FC236}">
              <a16:creationId xmlns:a16="http://schemas.microsoft.com/office/drawing/2014/main" id="{5F072432-9EF0-4F4D-B11B-DD91A4DF792C}"/>
            </a:ext>
          </a:extLst>
        </xdr:cNvPr>
        <xdr:cNvSpPr/>
      </xdr:nvSpPr>
      <xdr:spPr>
        <a:xfrm>
          <a:off x="4581525" y="24965025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D310F9D1-5AC1-4A1A-A094-627288A26AD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BD36408E-033D-48F7-815D-F7DD2B468CB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DEA7BC5C-2D55-43C6-A4A9-C6045333491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149F2BE9-4A4D-4A5C-9A0C-579C50AAB7E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46B2A4B1-E92C-486F-BA62-95101B2BFDB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42244346-EA73-45FE-9475-633D697B1AB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A5993B63-B7A3-4F45-909E-FED354E4873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31910F39-7847-48A5-A55D-55AE9E9F71F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619E0927-1ADF-444E-B7C9-226C4438117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12CED9C8-7B0B-4670-BCE7-42BACB8521A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BD9CEAF5-CE07-4D0C-84BA-BFC9770D1CF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E6335FDF-5381-492E-BBDF-F198D52630F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3084A37A-5231-46B9-841C-7DBAA90C766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1FEC1794-38AA-41C8-A728-C5568503478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FFB446B7-925A-4112-9CDA-5593FD56D62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4E13F789-F1D2-4190-82C5-5A82A5078AE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4668D3EE-B351-410D-B258-65B7F6D75E3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57932DD6-43A0-4641-AE89-9632B03029D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878C4E36-EEE4-4EBE-BC99-225644AFA90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E3CFF034-F6C5-4B04-A4D9-6279DBEB9CB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C2C97DD3-88D7-4403-AB03-68AA43E3C43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813FE5F6-2012-437A-9FBE-AB83740FDB8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356A3BA6-FDD8-46AD-BF32-125F1657A7D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28705BC0-969D-4AAF-A7CF-7D029194CAD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F5281EF3-733A-46EC-B212-B74CB9402F9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F95CBB6E-56E7-4C3B-8EF3-C370E0036B5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2F038810-D6D2-4F59-A103-BB33E6AEBAE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197" name="Shape 4">
          <a:extLst>
            <a:ext uri="{FF2B5EF4-FFF2-40B4-BE49-F238E27FC236}">
              <a16:creationId xmlns:a16="http://schemas.microsoft.com/office/drawing/2014/main" id="{1E9D9016-46C4-484B-98B7-00791DD46095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B7154ABC-19AE-451F-9C2E-2805D39F8D1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6AE5E7E7-2DF0-4F34-B62D-117EE775425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BFB75AAD-7811-4720-8E10-CA4E919D63B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D6091731-7DF2-4006-B633-66097172980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1719E3DE-3660-4F1A-8E8A-810113600DD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EE2D1F46-3A6F-45E6-99E3-D1B07A02521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21C961D5-D9C2-470D-A338-C89C33A611A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65F746CA-B5BB-49EA-B1EE-354EEFC13FA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8743E289-146F-4790-9D70-E2720D8B908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36B6746A-AEAD-4243-8F9E-96DD7A166CA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580BD834-EF05-4E69-92C3-BE3E89E8BDA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BB317342-C54C-4843-AFA2-387220D7761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6A2460DF-4B44-49FD-8AE8-CE04E23E241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2B8688AA-C729-4269-A59C-55645D6A461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FB849D9A-CFDD-4593-89AF-2C30307C996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DFA4ABB4-8E8A-4D43-AD63-6DA77B5BECE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765AC54C-9C7A-48DD-9577-C733C99C7B4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C09EBBC2-CC2E-4404-A0BB-D4675F4BA71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4CC410AE-9C85-4FE5-B66B-57C72817C67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F72B381C-B068-48C8-8E4E-4CE45ED976E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8810F3A9-0603-4060-889A-806EBA37896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E69DF8BA-5D76-43C1-8077-21483E418CC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E0E841CD-82C4-41B0-A50F-7878627A65A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370BE3C7-E1D0-4A5E-8E9A-D31E0AF563B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F8289170-85E0-47F7-9783-6A5AE0A96C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27796413-E22D-4781-9B17-FB0BC499DFE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459FC9CD-789E-41DC-957A-94E65C158F4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225" name="Shape 4">
          <a:extLst>
            <a:ext uri="{FF2B5EF4-FFF2-40B4-BE49-F238E27FC236}">
              <a16:creationId xmlns:a16="http://schemas.microsoft.com/office/drawing/2014/main" id="{22909BE7-ACF5-4AA4-B43C-9996BB681C14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EDC2B039-21CC-4500-8B57-AF18543547C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2022392F-4E71-46B1-81D8-05747DF88CA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7193BE1A-B101-41B8-A451-C9C7E2F928C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61B796BA-C9DC-4E6C-914C-B7CA517B05B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D84F0023-4CC1-4049-957F-2C6543F2D82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55E3FD7A-B1F9-4E03-8583-FA3627B74F2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B681468E-8E68-4283-9023-89BAE0D9213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FB531978-143F-4579-AC0B-5A84624C452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9882E158-3E66-4EC6-8771-62B299B7A1D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57F331E8-E7B1-4C69-8909-3FF51FBB764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D4E96315-EED7-4207-9FA3-9068C1CBA27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4ED67442-22D0-4927-BE38-2D3C694DCF8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E29E7182-78EA-4841-BD92-A82CEB51FC1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62B79447-8FC6-49F9-B878-CC03E6EE290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D15A1DFF-51BE-4D5A-9B7E-7002E9E21BC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69F5A6A2-3BA6-4F88-9A05-AB4C59E31A0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F9A8CF73-2877-453E-9880-74E282DC79C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D10F0EEA-40B6-4007-BE5E-9F6C04AE33B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DE8827F8-A7E6-44DF-A78B-65A991B8D02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E03DA68E-FBAF-4B23-881E-34C655057A4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5DA6E0DD-9664-4600-9AF5-C309B39D17C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83B2F65-D6A5-4E5E-99D5-847AFD0EA6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C5EAFBE8-2F9E-4022-A77E-CC971D60C1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0819CAE5-5918-4EED-BFC7-E6F316CA2AB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1BE6BA05-CDA6-4362-853F-5E9FB477574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1E008245-CF9B-4848-B6C8-366C69D2660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A3D3BEDA-0264-4E65-A350-9BF4D05E5F3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253" name="Shape 4">
          <a:extLst>
            <a:ext uri="{FF2B5EF4-FFF2-40B4-BE49-F238E27FC236}">
              <a16:creationId xmlns:a16="http://schemas.microsoft.com/office/drawing/2014/main" id="{649DE754-7A21-46F1-9565-F21D1E8A9832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E31CA2BE-417F-4E05-BFB4-E1201DFC0A9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72364505-144E-43C0-9789-F0BBAEFCCB1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A7DFE67E-084F-4B2C-9704-D82FB0FFE13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7B996C96-C649-4D5F-8622-AEAC6FD7932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04E9544D-6329-4310-83D2-7EB1EFCC807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4D993AA5-BAF5-4B0B-BA17-097ECB5F5C6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F8DE0435-80F9-486A-8160-452E5B3F947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FC31C5AE-C0CF-44A9-8227-038C266A169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6393730D-9C61-405B-9A59-318AF2CAD5F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FAD1507F-BC32-4895-B0D2-EC885F45D16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1D801A25-D17A-4FF7-9AAE-E2A77D1F435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8C47445D-543F-41FB-8141-A9BB2D34D4C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DFA6E331-3FE0-4AC9-A6BD-0614D3E82ED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10FD5E13-F38A-48CF-80B7-85873752194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D0C6BB24-4CDF-420D-8CE1-AE27E9379D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89AE81C3-6B47-4E63-81F9-6063828B26E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338B354A-70FC-45E5-B6C9-B4585880E0B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BDF4AE20-B3A3-4315-B083-F5773D8A0CE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986443B3-7685-4E48-9138-B3E5C6523E9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BDAD3BC2-D8AA-40A0-8B5B-B4B61B61F47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9FAF8E87-9BB0-4050-9A90-0DFC1D0E349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B402EE11-5B18-47C8-8EF4-E8160C6A09B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498A24B7-A72A-4F39-BED8-BA530A8D169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1CC4558C-B6F3-4AE3-A288-1B84043E056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0E6A5F8C-B983-4585-8BC5-CEA1F0B06F8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E820F60E-075D-425E-9AA9-35156885CBC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8866AC3C-7985-4C7A-B108-F964757FC19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281" name="Shape 4">
          <a:extLst>
            <a:ext uri="{FF2B5EF4-FFF2-40B4-BE49-F238E27FC236}">
              <a16:creationId xmlns:a16="http://schemas.microsoft.com/office/drawing/2014/main" id="{78D831E6-34D8-47D3-8266-00B024D873C1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E7800257-F1E8-48D6-B243-4920AE11129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FAD391BA-F0C4-491C-B629-E71B406005F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C66AAEE3-110C-489D-B5C4-8EDED33B02D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F772D0E5-02A4-44E7-82C5-78A41568D9B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19FE01B9-2DC5-48F9-9986-6DCEAA4C467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E9AE01C2-8593-43E2-A920-43B8AD24AB1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143B2749-49B3-46DE-97FA-2EECF2E75AB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2B940CB9-AC0B-498A-903D-2E1D12DE896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D460F7B5-6F83-4015-959B-50F427811CD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3F93F370-A007-40FF-9A23-AE6EFE7F8D3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CC5A118C-7F5A-423B-AC32-92715C41AD3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9EA814FE-C65A-43A1-83D7-2D84C4D5724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FFD2B87B-9CE1-4DD6-9D21-7C6160427B3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BDB36885-9F70-4970-A9B4-354F91DFFE0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6177AFF2-F9B2-4B35-99FC-7D773791C5F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FEB80BFD-0556-4B71-9A3A-25ED16E4BB3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BFAE9FDA-2FB1-4BC8-83BE-E34AFFAF7C5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6EAF31A1-06C6-46BD-9F87-DE59FB88F75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6C2883DF-C3F2-4768-A525-73FCDF31991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B2FD786C-6441-44CC-B7F1-E78B3E630C1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A3828715-E114-4A07-9A5F-33E4442AC9E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8E7E1674-76B7-4757-9D85-70CBCD0005C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DC1E153A-DAA8-40FB-A413-A4DC5ED7ED6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2A26EF08-81BC-4DA4-9B9A-25C2B6B99AF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77E8008F-4ACC-4D33-94BB-4CC39E87AFF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CD1DD53B-7BA6-43A2-9C2B-AFCC0585F51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EBB04B3B-4298-4778-83BB-0A78795251A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309" name="Shape 4">
          <a:extLst>
            <a:ext uri="{FF2B5EF4-FFF2-40B4-BE49-F238E27FC236}">
              <a16:creationId xmlns:a16="http://schemas.microsoft.com/office/drawing/2014/main" id="{4028D780-C7CE-477A-B897-CC6D54792A41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9E0C13A4-CB38-4BDB-9C4C-CC35158E27A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65F514F0-A6EA-44BA-87F3-EDEEBF037FA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BFD9AFCB-40A2-436F-A55C-514F646C5AA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B4EF8F6F-F07A-4A44-86DD-F183FC17072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05B604A2-7479-488A-997C-B453B4BB5BB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ACD4FE5F-FAD2-446F-8650-F0EE76DA890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23EF3E23-A7CD-4B4C-A071-1D53BA34CF4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F3DA1D1C-A7EA-4A47-9343-4A2FFA266AA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C8412731-5D47-4275-831A-20D225519BF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B2FE15C4-FC08-47A7-A6B7-ECF20356BFD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1507B192-DB65-4FDA-8434-0EB7A12F606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A56C7EF2-2D1F-4C98-8929-DC63C6C14E9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5856972B-C6D1-40CA-9163-087A76035C6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52818867-990F-4EC4-AD2D-BBCA79EB109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CB5E38DB-CE1D-49D7-B66A-D874C534AFF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D14F5B26-31B5-4C6D-94F1-06D5D95A07C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14259D75-E1AF-4305-8ADD-49A6A11B9C1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A7467F48-DF19-498E-A30B-AEE9503B83C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9F640D19-E202-47FD-9396-95520931A07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04E7067A-21B8-47BB-BC27-A02F6FF2992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998EDC53-C7B8-41F4-BE90-4B5D95251F4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9337A5D6-F46A-499D-A59A-28467D19879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0FC83A33-FB21-4CA8-8C44-3E79582D9EA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46968822-89A4-41E5-8723-58D9DDF6097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B149021-0763-42D1-83A9-6CBE895ED52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C06D807D-5499-4935-839B-793829AAD20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35ADF052-63F1-4074-8C14-85F614D0860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337" name="Shape 4">
          <a:extLst>
            <a:ext uri="{FF2B5EF4-FFF2-40B4-BE49-F238E27FC236}">
              <a16:creationId xmlns:a16="http://schemas.microsoft.com/office/drawing/2014/main" id="{D17BE969-944D-4F31-9FC1-880744715CF0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D2056739-98D5-4E03-8228-E19F72FD972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79D143F3-556E-4205-889E-FDE27E730C2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0E830794-1DF2-4A89-A61B-2F77AF73CF7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E29C0509-6FCB-43D5-8B96-416290EBCF9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E48076FF-6DB0-476A-B0FD-F627AF2C41F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23E36646-8B1E-4F27-936F-6F949FB91F5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58A6D292-953E-4E4B-A2CC-F842478CE0F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F64CE8BE-60E1-4C9A-BB70-AEE52C533CD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EBFF1C23-8AAB-4CAA-9614-C42F510AE1D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85EE7136-7EF9-4957-BB90-16DD1A11E3C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DD8B0E59-967A-435E-B640-0FF31DE245F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05E5EF91-917A-40F4-B06F-6C00CF84E1F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9AA8E101-39A4-45C4-8183-10DB715BF04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267694D0-E207-4F3E-BDA6-C86B4A44D2C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ED042A66-A21A-4516-AD13-78652B948C6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49C070AF-44D8-44C9-A7FB-BB164CA43E1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E5D99A62-254B-499C-AF1A-D4D9E72BEF6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6111F102-2EA3-4DCF-BA2B-C2612654200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6536B0BD-92E9-4D0F-B839-13A021FDFAE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E3E3C025-1C24-469B-B5AC-C98E581998A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CBA948A0-08E8-4DE4-AA64-F6C717C2771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70BA43FB-6E65-4854-AE8E-D435CE97257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1BE636A8-F68E-4C57-8D75-9958C6266BD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4A57B481-15FB-4536-AA10-2961BA73BAB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82F3C447-5B34-46DD-803F-DD7F160963E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7A311EBD-98C0-4FB0-A5A0-5E32EAABE6C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1A8260E8-AE4D-4990-AAE4-AD180A5818D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365" name="Shape 4">
          <a:extLst>
            <a:ext uri="{FF2B5EF4-FFF2-40B4-BE49-F238E27FC236}">
              <a16:creationId xmlns:a16="http://schemas.microsoft.com/office/drawing/2014/main" id="{3E6E5512-D274-43CD-8F71-349B45668240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24A7857D-650A-4DFF-BE07-9DC1EA1D336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2FDDF22C-6484-4F9C-A846-9A9BBEC17ED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4063194A-9EF4-4723-A5FA-7744B976174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424BEBB9-716C-4CCC-8E3F-2E37836D5A6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71734C22-5280-40A0-A0B2-C85FCC9BFB6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F1407F89-EBB1-4A61-91BC-96BD8D5E9D1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FD0943F8-1FB7-4A3C-9709-DEF8196B203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445781B5-3DB3-4218-B934-D9F0E218D79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F7BD7303-FE5D-454F-8D1C-1FC39989B2B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7D86AB04-02AB-4BE5-AEE0-42E1A4BDE58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78933B54-B5AD-4C55-B37C-FA292DF3666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EF4E3B92-3AFE-4BE6-9018-271B69A65DF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873E56B4-0370-4B02-8EBE-AA15BDD6E0B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B4DC1758-2198-4BC0-978F-9EC702F1CB4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1D20848D-9E60-4E54-A2D2-6B860E3A06F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60343918-8A94-4A09-9F9D-FAC130B6DDF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039867AF-454B-43FB-907F-33F4A1C24ED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0B8D7A2B-BD7C-4D55-B537-E9D0F4E783B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D3B365C4-582C-4281-96B9-93845DBAABC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0A760316-BA59-41F7-A518-FF6DA435474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9582E27D-8EA9-4332-B620-BE172DFD09A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1CE5D266-2047-4A5D-8434-C43C0217A73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8DFDCAFF-AEDA-46F8-8C14-A33B0A08F56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BF63831B-8F43-4A8A-ABDA-9986E9602B8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5FA4746A-3620-4670-B4AA-ECE059432CB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AEA999DC-C719-4410-9CDD-1DD9CA0801C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3E53EE2C-C01C-4D73-9582-8EB51DA53B0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393" name="Shape 4">
          <a:extLst>
            <a:ext uri="{FF2B5EF4-FFF2-40B4-BE49-F238E27FC236}">
              <a16:creationId xmlns:a16="http://schemas.microsoft.com/office/drawing/2014/main" id="{240B736B-AA72-4F5E-8296-6545BF1158C9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E1BD0C24-43B6-4F0F-8E18-300B5224E19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EE679D74-FE1B-4A37-8A1F-EBA45566CFC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D61C5D09-7DD5-435F-B90C-ECF56E234FE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3B99B530-3C55-46D0-8C3D-EBE67F6B32D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2FBE7F48-27F8-4389-9E9E-A94EA5699A9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37436A8F-E713-4F4A-ADC8-C495C5847C6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13193F8F-7E10-41FB-ACDB-8AFB619456E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6E64B32B-B48E-4B66-BAFC-1D7E94BAC5B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D30A0914-A0B7-46F5-B16C-F7DE86A1F7D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3AB5BD66-6980-4F3C-8D01-1E311E34B7B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80DC516D-D5C6-4EE4-BB5F-9A65B4E220F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E3FE5EF3-5D0F-4227-B384-D4755BCC3B4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3110D5EA-8FFE-4A42-9065-896F636207E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6027BF6B-9DF4-4D87-AF24-9BFE390A73E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E6FE120C-C744-49D5-AD48-EDE8210397A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02F84D33-C9BB-43A4-9D53-31D785790EB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52C1DF22-A7DC-41AF-8D21-1D85CD2C858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D6A108C4-C8D0-432A-8A1E-92DC78486A5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E2765C9A-859F-453E-8FC5-CF78C029D98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AD992892-BD1E-41B2-8C7E-DA839740C8E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B191F072-03A4-4D84-92C1-5F92DF8BE2A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E8770D86-3FDC-4586-8C94-D4E4EEEDE29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1F8FFA39-0623-4E4E-96E6-B93B42C16A1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491C4126-FFAB-446B-8E31-1BDE9E7FBC1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AE875ECC-E7F0-4418-9338-517ACE04F73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2CF68363-0004-4CEC-ACCF-72AFAF64BAD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2526635C-172B-4E1A-BA02-41B78A25521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421" name="Shape 4">
          <a:extLst>
            <a:ext uri="{FF2B5EF4-FFF2-40B4-BE49-F238E27FC236}">
              <a16:creationId xmlns:a16="http://schemas.microsoft.com/office/drawing/2014/main" id="{4317AA8B-ECC2-4E88-A5AD-AE39B7E333D0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30FBDF4B-5801-4E09-A7CE-1305B9204D3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589CA31E-FA52-4CBF-B692-EB024AB2EA9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F7E02A74-DBAB-48EA-AAF4-66786C26374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930D0ED3-4B4C-4491-8E8C-7311948F7A7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C21947B6-BD96-4A07-B738-3CEBECF71AA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19920863-3B84-4EB2-82A8-27AF9EDE504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4A07BF28-C541-48D2-8C34-CCFACFE2D46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BC4E922B-8E94-420A-A2F9-1B185A88B2A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C6424260-FA2F-4735-A8E5-08B01EC2297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1DDB1084-83CA-4059-AC50-CC646661C7A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8BBC6B4A-BB71-4CF1-B6C3-EC7F3628E0B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36A0DC02-70AC-4091-9AC1-F6C50EC5350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7F726B60-4D94-41EA-AA4D-45BF7A2A758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8BBBBAD5-C7E3-4FF4-A82B-1CE0939A242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663C3C3E-53A9-4C3B-9407-4F17592196F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9927AB80-C2BC-4366-A460-0F0C382A23D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C048AA31-8D6D-4901-9757-941927ACB18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88A83888-A65C-413B-9BD1-4CF9FCBA5AB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B8EB41E8-681E-41D7-9470-21A3AFE27DA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E6BFC9E5-4CD9-4AC5-B8C3-E831EBCF953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7AFEE438-842F-4D7E-80AB-768332A974D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6544BA55-4EE5-40B8-BD16-52D16BD13FD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41C96959-3680-44BF-8E9A-DD9F58B18D1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659E2309-3898-4748-80BD-4EDED0CFC88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38D7B9F9-B779-4626-B8E3-DCA58179C6D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5402D02A-138F-48AA-B36D-9EE0B53BFCE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7C26A56A-238C-449A-977D-48E3D3CEB7F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449" name="Shape 4">
          <a:extLst>
            <a:ext uri="{FF2B5EF4-FFF2-40B4-BE49-F238E27FC236}">
              <a16:creationId xmlns:a16="http://schemas.microsoft.com/office/drawing/2014/main" id="{110B6C93-4978-4FE2-B0F0-FD1B89F841BC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8C6CA4C5-A995-4EBF-93A7-AF928EFA636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262EA0B2-F27F-49BA-ACD8-6C8BDD1BAF5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1619DA95-5512-48B7-8E7A-156F6D00FC6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F4630D6D-A363-48B7-8CC9-B48924A1479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2BE36E06-05BC-4E80-BA26-9EAD1DB66A5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FB5E7F23-17AF-4404-898C-A3CE2E0BC49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7692D025-C8CD-4C9D-AD2D-F7C0EC40C05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FB7CC623-A120-421A-964A-2A8DAEF8356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FA74878A-0E02-4E75-8472-35CCCA4924C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902E1143-6EF9-4FB6-8DE1-4D5B04185C3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D5A2F116-83A0-449A-A41F-736900A7447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C2373034-0EA2-4307-AF29-74313394A99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6B53CFEB-7A46-46F4-A76B-3CC98179FB5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66468A1C-A666-4B79-AEBC-DBC183D10B7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B1930988-8182-4DE7-80AE-1F4E9A609C8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2238B197-6234-4C74-8971-9D9A2313E4E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2B4D0BC3-77C8-46B9-A8D2-A9C93BF9109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362024DA-D305-4152-BAE0-B81141C76EF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90E92E68-54E3-4FA5-AF4D-E2CBAA05094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337E9C44-B500-4628-AB6E-5A9B6D886BD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AB4A3D49-2CA8-43D1-80D9-E75B6FC8093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4BB07403-6C8D-4A99-BB18-67156683A5E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4C83407C-7EE2-4421-92D8-EA9F4973CDA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2D9A5EA2-3953-4CE0-9B2D-4502B914F6E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AE217719-71C1-4B9B-90F3-6CC313D8A74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3C17DDC0-F3D3-4805-A1DC-D251D4C66C0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9BD77D24-4F45-484B-B4B7-65C8CE4AB38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477" name="Shape 4">
          <a:extLst>
            <a:ext uri="{FF2B5EF4-FFF2-40B4-BE49-F238E27FC236}">
              <a16:creationId xmlns:a16="http://schemas.microsoft.com/office/drawing/2014/main" id="{CD947215-A7E0-4C5B-9D27-8B9A243FB3C7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70ED5B42-E00E-4F8E-B89C-ACC212C02B8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FB678BA2-AFD7-4C4F-918B-62A3A0C2FB5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89214CD0-A109-4D55-8815-9718B56E860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41E12F95-B9F7-463F-BAEF-B52D8C8B615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01E54D17-9439-4FAA-83CD-CACC32D443A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B2FD34E0-F36C-4E75-ADEF-4F562C3F955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C70FA2F7-51CF-43FD-92F3-948DAD793C4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55EF5ADA-4411-4130-9A19-26CD9D8B4BD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8A634C00-0041-42BF-A69C-D0EAAB0EF16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93829A5D-FEB8-4831-9BC9-98BF88DD7C0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15B4FAE7-1273-4759-931E-732AA9CDE91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4BC40D8F-A345-4750-9E37-0E268F3EB9B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721F8926-B0D4-4E85-A0F5-9E756084660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EB3A2277-2A1A-4E19-A9BA-0B73568F43C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98D37FFD-33A5-4EA0-BCAA-95A1E6A6ADB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4ECCD515-EF35-4094-B482-61BAB7BC212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815347D2-9672-4D90-BE89-24F4B1F7E60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75E38044-459B-455B-89D9-6FF1C52FA08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1EC93EB9-7F4D-4E04-9DDD-F86C9BB5774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E817D0B1-E3C8-4443-BF41-F23C1D6D38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16109981-E84E-43BA-A36F-C2DF7A0DFBB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EA1B7051-8E51-4B1B-A0EA-DE6DF001B17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8EBC3FD6-4C57-4D7F-AB34-E3564937BE7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2645A0F1-5522-4B03-9691-9485DFC5392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15D006B8-8EE6-44BE-8B4C-11C76AF1BE2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F0D039BF-5EA9-4F44-844D-2CABF03F0DB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B121D0AD-9DB2-4B51-8DAB-01D5B1B6BEF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505" name="Shape 4">
          <a:extLst>
            <a:ext uri="{FF2B5EF4-FFF2-40B4-BE49-F238E27FC236}">
              <a16:creationId xmlns:a16="http://schemas.microsoft.com/office/drawing/2014/main" id="{57EF9A8D-603B-4BBD-8853-95D9F3F295E7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7AEA5E08-2019-413D-A76F-AA3A3FB84EB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50613D91-A566-4B24-BA93-1DF2E453DB6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A23E57D6-0FB4-4799-8E3E-4686740A8B5B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0372E175-0662-4BA1-A988-8BDE1679863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88AED766-48B6-4C49-A004-6F0F0F1A999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F0DCD440-45D9-4EB9-9722-D95BB075AF5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E2F105A9-40D3-4D93-A196-D10E9C02B3D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930453D1-EF68-4BD7-ADA9-DA495B1E2B7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516EE2DB-65BD-4A3A-97B6-DD913ADE59E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DC471B26-B2F5-4CCA-86FA-D1EB5C40342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FA817DAB-EF60-4EAD-B326-8E70A0FB5D9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E2075420-CBF4-449C-B45E-43F5B71D23D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BE382869-5D4D-4F7D-9675-F1AA0362C90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3FADF897-3630-422B-9D3E-3D14228B71AC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A9CA5E89-F206-47A3-90BD-DD591E43AAC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FC09934F-2ED9-46F3-AAD1-0B0D7530DF5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7DB7150B-0DEE-436D-8227-1FB081C79CA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3D8F6400-0AB7-473C-8B7B-966A02C3042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A9FC331C-960E-43DB-B9AE-F39F108050E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CB5F8044-63F3-4E9D-B06B-6C8D4A739569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2AD991F3-5611-46B6-9ABD-81278B9453A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2798D5D2-11CB-4F05-A50D-622D7405BA8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10D9A57A-D2D1-42B7-A177-D9AC03C2EA88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13278BF5-D8B0-4411-96F4-4D2C27765EF0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13651192-B414-4ECF-8048-1837F0BD7F9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D00A3475-D2D8-49B0-B7E1-AFF2B7BCB043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329C4822-D87C-463D-B1D7-37FE52A2064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533" name="Shape 4">
          <a:extLst>
            <a:ext uri="{FF2B5EF4-FFF2-40B4-BE49-F238E27FC236}">
              <a16:creationId xmlns:a16="http://schemas.microsoft.com/office/drawing/2014/main" id="{9F019D18-38C2-42D6-8460-1DF11B1BCEB5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46A5EC66-24C2-4FA7-80B6-05523E105B7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DABC8AB4-10F2-4525-B6B0-CEDA00B30C0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88CC092B-52FB-4998-B52E-782FC2287EE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EFC9FADE-8003-4FF7-A0F9-70196ED0F52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1888C901-C9F8-4230-847F-15006ECD0FB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id="{C88671FE-C6B9-4247-B110-0F1ED40EDD3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58A1D565-CA41-43FC-A21A-784437693E84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FE1BE92B-6EDA-4952-A1D2-C9AF8671633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CFDA5CDA-40E7-47A6-B212-ED44E722D1E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89B825F9-0CAB-4CAE-A1B8-0136469A7E8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C8DDB7C7-A18A-4572-8D21-CFDF3A4125E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55E71339-9DFB-40B3-BAF0-E3AA7B10FB7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0AC1BDB0-25A3-4B26-8FD0-CCB1288CF771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1462A63B-E1F0-4714-AF10-59668BFC76A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BE6C4E42-E867-42D0-A2DC-63B72BF439F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41798FBF-3DEF-4D80-B752-D80D7EF741ED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D304573E-F6D9-43A3-A32C-0E416D01770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7A35003E-ED0C-409D-BA8D-5958E663B41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345CBF8E-FC2E-4766-8F66-174D9DB76756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33AEBE0F-0ABC-42F2-A972-9675A4FAC4EA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05A6D63D-D1CB-421D-8F7F-6B639B7CAA9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BD9BFD1D-7994-4F73-92DB-2D4F0E9BA09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59169608-BC2D-45AC-9537-9A30DA66C612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84A79D14-D348-4E19-B1D3-F19B9A685485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97F10E51-46E8-4558-8C34-E5F79E0C2217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B0929AAC-5966-44BD-8D43-62B964038C6F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57</xdr:row>
      <xdr:rowOff>0</xdr:rowOff>
    </xdr:from>
    <xdr:ext cx="123825" cy="85725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904DAC1D-83D2-46EF-89E6-2E877E5A56EE}"/>
            </a:ext>
          </a:extLst>
        </xdr:cNvPr>
        <xdr:cNvSpPr/>
      </xdr:nvSpPr>
      <xdr:spPr>
        <a:xfrm>
          <a:off x="4581525" y="25165050"/>
          <a:ext cx="1238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476250</xdr:colOff>
      <xdr:row>57</xdr:row>
      <xdr:rowOff>0</xdr:rowOff>
    </xdr:from>
    <xdr:ext cx="133350" cy="85725"/>
    <xdr:sp macro="" textlink="">
      <xdr:nvSpPr>
        <xdr:cNvPr id="561" name="Shape 4">
          <a:extLst>
            <a:ext uri="{FF2B5EF4-FFF2-40B4-BE49-F238E27FC236}">
              <a16:creationId xmlns:a16="http://schemas.microsoft.com/office/drawing/2014/main" id="{BB55B70A-83F4-436B-8739-74DDBC9EF9BA}"/>
            </a:ext>
          </a:extLst>
        </xdr:cNvPr>
        <xdr:cNvSpPr/>
      </xdr:nvSpPr>
      <xdr:spPr>
        <a:xfrm>
          <a:off x="4581525" y="25165050"/>
          <a:ext cx="1333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 panose="020B0604020202020204"/>
            <a:buNone/>
          </a:pPr>
          <a:endParaRPr sz="1400"/>
        </a:p>
      </xdr:txBody>
    </xdr:sp>
    <xdr:clientData fLocksWithSheet="0"/>
  </xdr:oneCellAnchor>
  <xdr:oneCellAnchor>
    <xdr:from>
      <xdr:col>2</xdr:col>
      <xdr:colOff>47978</xdr:colOff>
      <xdr:row>0</xdr:row>
      <xdr:rowOff>172508</xdr:rowOff>
    </xdr:from>
    <xdr:ext cx="1440745" cy="688270"/>
    <xdr:pic>
      <xdr:nvPicPr>
        <xdr:cNvPr id="562" name="image2.jpg" title="Image">
          <a:extLst>
            <a:ext uri="{FF2B5EF4-FFF2-40B4-BE49-F238E27FC236}">
              <a16:creationId xmlns:a16="http://schemas.microsoft.com/office/drawing/2014/main" id="{C2D84C6B-16E8-4E94-9995-CF5AF20C94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8089" y="172508"/>
          <a:ext cx="1440745" cy="68827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557388</xdr:colOff>
      <xdr:row>0</xdr:row>
      <xdr:rowOff>84666</xdr:rowOff>
    </xdr:from>
    <xdr:to>
      <xdr:col>5</xdr:col>
      <xdr:colOff>465666</xdr:colOff>
      <xdr:row>4</xdr:row>
      <xdr:rowOff>136546</xdr:rowOff>
    </xdr:to>
    <xdr:pic>
      <xdr:nvPicPr>
        <xdr:cNvPr id="563" name="Picture 562"/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17832" y="84666"/>
          <a:ext cx="945445" cy="9877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5"/>
  <sheetViews>
    <sheetView tabSelected="1" topLeftCell="A46" zoomScale="85" zoomScaleNormal="85" workbookViewId="0">
      <selection activeCell="D8" sqref="D8"/>
    </sheetView>
  </sheetViews>
  <sheetFormatPr defaultColWidth="12.5703125" defaultRowHeight="15" customHeight="1" x14ac:dyDescent="0.25"/>
  <cols>
    <col min="1" max="1" width="9.7109375" style="3" customWidth="1"/>
    <col min="2" max="2" width="59.5703125" style="3" customWidth="1"/>
    <col min="3" max="3" width="12.85546875" style="3" customWidth="1"/>
    <col min="4" max="4" width="13.140625" style="3" bestFit="1" customWidth="1"/>
    <col min="5" max="5" width="14.85546875" style="3" customWidth="1"/>
    <col min="6" max="6" width="17.5703125" style="3" bestFit="1" customWidth="1"/>
    <col min="7" max="16384" width="12.5703125" style="3"/>
  </cols>
  <sheetData>
    <row r="1" spans="1:6" x14ac:dyDescent="0.25">
      <c r="A1" s="1" t="s">
        <v>0</v>
      </c>
      <c r="B1" s="2" t="s">
        <v>17</v>
      </c>
      <c r="C1" s="99"/>
      <c r="D1" s="100"/>
      <c r="E1" s="100"/>
      <c r="F1" s="101"/>
    </row>
    <row r="2" spans="1:6" x14ac:dyDescent="0.25">
      <c r="A2" s="1"/>
      <c r="B2" s="4" t="s">
        <v>26</v>
      </c>
      <c r="C2" s="102"/>
      <c r="D2" s="103"/>
      <c r="E2" s="103"/>
      <c r="F2" s="104"/>
    </row>
    <row r="3" spans="1:6" ht="30" x14ac:dyDescent="0.25">
      <c r="A3" s="5" t="s">
        <v>1</v>
      </c>
      <c r="B3" s="2" t="s">
        <v>20</v>
      </c>
      <c r="C3" s="102"/>
      <c r="D3" s="103"/>
      <c r="E3" s="103"/>
      <c r="F3" s="104"/>
    </row>
    <row r="4" spans="1:6" ht="15" customHeight="1" x14ac:dyDescent="0.25">
      <c r="A4" s="5" t="s">
        <v>2</v>
      </c>
      <c r="B4" s="2" t="s">
        <v>18</v>
      </c>
      <c r="C4" s="102"/>
      <c r="D4" s="103"/>
      <c r="E4" s="103"/>
      <c r="F4" s="104"/>
    </row>
    <row r="5" spans="1:6" ht="15" customHeight="1" x14ac:dyDescent="0.25">
      <c r="A5" s="5" t="s">
        <v>3</v>
      </c>
      <c r="B5" s="2" t="s">
        <v>19</v>
      </c>
      <c r="C5" s="105"/>
      <c r="D5" s="106"/>
      <c r="E5" s="106"/>
      <c r="F5" s="107"/>
    </row>
    <row r="6" spans="1:6" ht="45" x14ac:dyDescent="0.25">
      <c r="A6" s="1" t="s">
        <v>4</v>
      </c>
      <c r="B6" s="1" t="s">
        <v>5</v>
      </c>
      <c r="C6" s="1" t="s">
        <v>6</v>
      </c>
      <c r="D6" s="6" t="s">
        <v>7</v>
      </c>
      <c r="E6" s="6" t="s">
        <v>8</v>
      </c>
      <c r="F6" s="6" t="s">
        <v>9</v>
      </c>
    </row>
    <row r="7" spans="1:6" x14ac:dyDescent="0.25">
      <c r="A7" s="1" t="s">
        <v>24</v>
      </c>
      <c r="B7" s="108" t="s">
        <v>27</v>
      </c>
      <c r="C7" s="108"/>
      <c r="D7" s="108"/>
      <c r="E7" s="108"/>
      <c r="F7" s="108"/>
    </row>
    <row r="8" spans="1:6" ht="75.599999999999994" customHeight="1" x14ac:dyDescent="0.25">
      <c r="A8" s="7">
        <v>1.1000000000000001</v>
      </c>
      <c r="B8" s="8" t="s">
        <v>28</v>
      </c>
      <c r="C8" s="7" t="s">
        <v>44</v>
      </c>
      <c r="D8" s="112">
        <v>1</v>
      </c>
      <c r="E8" s="9">
        <v>0</v>
      </c>
      <c r="F8" s="10">
        <f>+D8*E8</f>
        <v>0</v>
      </c>
    </row>
    <row r="9" spans="1:6" x14ac:dyDescent="0.25">
      <c r="A9" s="11"/>
      <c r="B9" s="92" t="s">
        <v>39</v>
      </c>
      <c r="C9" s="95"/>
      <c r="D9" s="95"/>
      <c r="E9" s="95"/>
      <c r="F9" s="12"/>
    </row>
    <row r="10" spans="1:6" x14ac:dyDescent="0.25">
      <c r="A10" s="13" t="s">
        <v>23</v>
      </c>
      <c r="B10" s="13" t="s">
        <v>29</v>
      </c>
      <c r="C10" s="13"/>
      <c r="D10" s="14"/>
      <c r="E10" s="14"/>
      <c r="F10" s="14"/>
    </row>
    <row r="11" spans="1:6" ht="15" customHeight="1" x14ac:dyDescent="0.25">
      <c r="A11" s="109">
        <v>1</v>
      </c>
      <c r="B11" s="91" t="s">
        <v>30</v>
      </c>
      <c r="C11" s="91"/>
      <c r="D11" s="91"/>
      <c r="E11" s="91"/>
      <c r="F11" s="91"/>
    </row>
    <row r="12" spans="1:6" ht="30" x14ac:dyDescent="0.25">
      <c r="A12" s="31">
        <v>1.1000000000000001</v>
      </c>
      <c r="B12" s="15" t="s">
        <v>40</v>
      </c>
      <c r="C12" s="16" t="s">
        <v>47</v>
      </c>
      <c r="D12" s="17">
        <v>320</v>
      </c>
      <c r="E12" s="18">
        <v>0</v>
      </c>
      <c r="F12" s="10">
        <f>+D12*E12</f>
        <v>0</v>
      </c>
    </row>
    <row r="13" spans="1:6" ht="75" x14ac:dyDescent="0.25">
      <c r="A13" s="20">
        <v>1.2</v>
      </c>
      <c r="B13" s="15" t="s">
        <v>41</v>
      </c>
      <c r="C13" s="20" t="s">
        <v>48</v>
      </c>
      <c r="D13" s="20">
        <v>96</v>
      </c>
      <c r="E13" s="18">
        <v>0</v>
      </c>
      <c r="F13" s="10">
        <f>+D13*E13</f>
        <v>0</v>
      </c>
    </row>
    <row r="14" spans="1:6" x14ac:dyDescent="0.25">
      <c r="A14" s="11"/>
      <c r="B14" s="92" t="s">
        <v>38</v>
      </c>
      <c r="C14" s="93"/>
      <c r="D14" s="93"/>
      <c r="E14" s="93"/>
      <c r="F14" s="12">
        <f>+F12</f>
        <v>0</v>
      </c>
    </row>
    <row r="15" spans="1:6" x14ac:dyDescent="0.25">
      <c r="A15" s="109">
        <v>2</v>
      </c>
      <c r="B15" s="21" t="s">
        <v>31</v>
      </c>
      <c r="C15" s="22"/>
      <c r="D15" s="23"/>
      <c r="E15" s="24"/>
      <c r="F15" s="25"/>
    </row>
    <row r="16" spans="1:6" ht="60" x14ac:dyDescent="0.25">
      <c r="A16" s="31">
        <v>2.1</v>
      </c>
      <c r="B16" s="15" t="s">
        <v>42</v>
      </c>
      <c r="C16" s="20" t="s">
        <v>48</v>
      </c>
      <c r="D16" s="26">
        <v>96</v>
      </c>
      <c r="E16" s="27">
        <v>0</v>
      </c>
      <c r="F16" s="10">
        <f>+D16*E16</f>
        <v>0</v>
      </c>
    </row>
    <row r="17" spans="1:6" ht="52.5" customHeight="1" x14ac:dyDescent="0.25">
      <c r="A17" s="110">
        <v>2.2000000000000002</v>
      </c>
      <c r="B17" s="15" t="s">
        <v>43</v>
      </c>
      <c r="C17" s="20" t="s">
        <v>48</v>
      </c>
      <c r="D17" s="26">
        <v>97</v>
      </c>
      <c r="E17" s="27">
        <v>0</v>
      </c>
      <c r="F17" s="10">
        <f>E17*D17</f>
        <v>0</v>
      </c>
    </row>
    <row r="18" spans="1:6" ht="60" x14ac:dyDescent="0.25">
      <c r="A18" s="31">
        <v>2.2999999999999998</v>
      </c>
      <c r="B18" s="28" t="s">
        <v>22</v>
      </c>
      <c r="C18" s="29" t="s">
        <v>14</v>
      </c>
      <c r="D18" s="29">
        <v>480</v>
      </c>
      <c r="E18" s="27">
        <v>0</v>
      </c>
      <c r="F18" s="12">
        <f>+D18*E18</f>
        <v>0</v>
      </c>
    </row>
    <row r="19" spans="1:6" x14ac:dyDescent="0.25">
      <c r="A19" s="11"/>
      <c r="B19" s="92" t="s">
        <v>38</v>
      </c>
      <c r="C19" s="93"/>
      <c r="D19" s="93"/>
      <c r="E19" s="93"/>
      <c r="F19" s="12">
        <f>SUM(F16:F18)</f>
        <v>0</v>
      </c>
    </row>
    <row r="20" spans="1:6" x14ac:dyDescent="0.25">
      <c r="A20" s="1" t="s">
        <v>33</v>
      </c>
      <c r="B20" s="1" t="s">
        <v>34</v>
      </c>
      <c r="C20" s="1"/>
      <c r="D20" s="6"/>
      <c r="E20" s="6"/>
      <c r="F20" s="6"/>
    </row>
    <row r="21" spans="1:6" x14ac:dyDescent="0.25">
      <c r="A21" s="30">
        <v>1</v>
      </c>
      <c r="B21" s="94" t="s">
        <v>30</v>
      </c>
      <c r="C21" s="94"/>
      <c r="D21" s="94"/>
      <c r="E21" s="94"/>
      <c r="F21" s="94"/>
    </row>
    <row r="22" spans="1:6" ht="33" customHeight="1" x14ac:dyDescent="0.25">
      <c r="A22" s="31">
        <v>1.1000000000000001</v>
      </c>
      <c r="B22" s="28" t="s">
        <v>40</v>
      </c>
      <c r="C22" s="16" t="s">
        <v>14</v>
      </c>
      <c r="D22" s="26">
        <v>1389</v>
      </c>
      <c r="E22" s="32"/>
      <c r="F22" s="10">
        <f>D22*E22</f>
        <v>0</v>
      </c>
    </row>
    <row r="23" spans="1:6" x14ac:dyDescent="0.25">
      <c r="A23" s="11"/>
      <c r="B23" s="92" t="s">
        <v>38</v>
      </c>
      <c r="C23" s="95"/>
      <c r="D23" s="95"/>
      <c r="E23" s="95"/>
      <c r="F23" s="12">
        <f>+F22</f>
        <v>0</v>
      </c>
    </row>
    <row r="24" spans="1:6" x14ac:dyDescent="0.25">
      <c r="A24" s="30">
        <v>2</v>
      </c>
      <c r="B24" s="33" t="s">
        <v>50</v>
      </c>
      <c r="C24" s="34"/>
      <c r="D24" s="35"/>
      <c r="E24" s="36"/>
      <c r="F24" s="37"/>
    </row>
    <row r="25" spans="1:6" ht="75" x14ac:dyDescent="0.25">
      <c r="A25" s="31">
        <v>2.1</v>
      </c>
      <c r="B25" s="38" t="s">
        <v>53</v>
      </c>
      <c r="C25" s="20" t="s">
        <v>48</v>
      </c>
      <c r="D25" s="31">
        <v>2007</v>
      </c>
      <c r="E25" s="27">
        <v>0</v>
      </c>
      <c r="F25" s="10">
        <f>+D25*E25</f>
        <v>0</v>
      </c>
    </row>
    <row r="26" spans="1:6" ht="60" x14ac:dyDescent="0.25">
      <c r="A26" s="31">
        <v>2.2000000000000002</v>
      </c>
      <c r="B26" s="15" t="s">
        <v>35</v>
      </c>
      <c r="C26" s="20" t="s">
        <v>48</v>
      </c>
      <c r="D26" s="26">
        <v>876</v>
      </c>
      <c r="E26" s="27">
        <v>0</v>
      </c>
      <c r="F26" s="10"/>
    </row>
    <row r="27" spans="1:6" ht="75" x14ac:dyDescent="0.25">
      <c r="A27" s="31">
        <v>2.2999999999999998</v>
      </c>
      <c r="B27" s="15" t="s">
        <v>21</v>
      </c>
      <c r="C27" s="20" t="s">
        <v>48</v>
      </c>
      <c r="D27" s="26">
        <v>77</v>
      </c>
      <c r="E27" s="27">
        <f>+E5</f>
        <v>0</v>
      </c>
      <c r="F27" s="10">
        <f>+D27*E27</f>
        <v>0</v>
      </c>
    </row>
    <row r="28" spans="1:6" ht="45" x14ac:dyDescent="0.25">
      <c r="A28" s="31">
        <v>2.4</v>
      </c>
      <c r="B28" s="15" t="s">
        <v>52</v>
      </c>
      <c r="C28" s="20" t="s">
        <v>48</v>
      </c>
      <c r="D28" s="26">
        <v>953</v>
      </c>
      <c r="E28" s="27">
        <v>0</v>
      </c>
      <c r="F28" s="10">
        <f>+E28*D28</f>
        <v>0</v>
      </c>
    </row>
    <row r="29" spans="1:6" ht="60" x14ac:dyDescent="0.25">
      <c r="A29" s="31">
        <v>2.5</v>
      </c>
      <c r="B29" s="28" t="s">
        <v>22</v>
      </c>
      <c r="C29" s="16" t="s">
        <v>47</v>
      </c>
      <c r="D29" s="39">
        <v>1840</v>
      </c>
      <c r="E29" s="27">
        <v>0</v>
      </c>
      <c r="F29" s="12">
        <f>+D29*E29</f>
        <v>0</v>
      </c>
    </row>
    <row r="30" spans="1:6" ht="45" x14ac:dyDescent="0.25">
      <c r="A30" s="31">
        <v>2.6</v>
      </c>
      <c r="B30" s="28" t="s">
        <v>32</v>
      </c>
      <c r="C30" s="16" t="s">
        <v>47</v>
      </c>
      <c r="D30" s="39">
        <v>350</v>
      </c>
      <c r="E30" s="27">
        <v>0</v>
      </c>
      <c r="F30" s="12">
        <f>+D30*E30</f>
        <v>0</v>
      </c>
    </row>
    <row r="31" spans="1:6" x14ac:dyDescent="0.25">
      <c r="A31" s="11"/>
      <c r="B31" s="92" t="s">
        <v>39</v>
      </c>
      <c r="C31" s="95"/>
      <c r="D31" s="95"/>
      <c r="E31" s="95"/>
      <c r="F31" s="12">
        <f>SUM(F26:F30)</f>
        <v>0</v>
      </c>
    </row>
    <row r="32" spans="1:6" x14ac:dyDescent="0.25">
      <c r="A32" s="1" t="s">
        <v>33</v>
      </c>
      <c r="B32" s="1" t="s">
        <v>36</v>
      </c>
      <c r="C32" s="1"/>
      <c r="D32" s="6"/>
      <c r="E32" s="6"/>
      <c r="F32" s="6"/>
    </row>
    <row r="33" spans="1:12" x14ac:dyDescent="0.25">
      <c r="A33" s="30">
        <v>1</v>
      </c>
      <c r="B33" s="94" t="s">
        <v>30</v>
      </c>
      <c r="C33" s="94"/>
      <c r="D33" s="94"/>
      <c r="E33" s="94"/>
      <c r="F33" s="94"/>
    </row>
    <row r="34" spans="1:12" ht="30" x14ac:dyDescent="0.25">
      <c r="A34" s="31">
        <v>1.1000000000000001</v>
      </c>
      <c r="B34" s="15" t="s">
        <v>25</v>
      </c>
      <c r="C34" s="16" t="s">
        <v>47</v>
      </c>
      <c r="D34" s="26">
        <v>960</v>
      </c>
      <c r="E34" s="32">
        <f>+E22</f>
        <v>0</v>
      </c>
      <c r="F34" s="10">
        <f t="shared" ref="F34" si="0">D34*E34</f>
        <v>0</v>
      </c>
    </row>
    <row r="35" spans="1:12" ht="90" x14ac:dyDescent="0.25">
      <c r="A35" s="31">
        <v>1.2</v>
      </c>
      <c r="B35" s="15" t="s">
        <v>51</v>
      </c>
      <c r="C35" s="20" t="s">
        <v>48</v>
      </c>
      <c r="D35" s="26">
        <v>360</v>
      </c>
      <c r="E35" s="32">
        <f>+E12</f>
        <v>0</v>
      </c>
      <c r="F35" s="10">
        <f>+D35*E35</f>
        <v>0</v>
      </c>
    </row>
    <row r="36" spans="1:12" x14ac:dyDescent="0.25">
      <c r="A36" s="11"/>
      <c r="B36" s="92" t="s">
        <v>39</v>
      </c>
      <c r="C36" s="95"/>
      <c r="D36" s="95"/>
      <c r="E36" s="95"/>
      <c r="F36" s="12">
        <f>+F34+F35</f>
        <v>0</v>
      </c>
    </row>
    <row r="37" spans="1:12" x14ac:dyDescent="0.25">
      <c r="A37" s="30">
        <v>2</v>
      </c>
      <c r="B37" s="33" t="s">
        <v>50</v>
      </c>
      <c r="C37" s="34"/>
      <c r="D37" s="35"/>
      <c r="E37" s="36"/>
      <c r="F37" s="37"/>
    </row>
    <row r="38" spans="1:12" ht="75" x14ac:dyDescent="0.25">
      <c r="A38" s="31">
        <v>2.1</v>
      </c>
      <c r="B38" s="15" t="s">
        <v>21</v>
      </c>
      <c r="C38" s="20" t="s">
        <v>48</v>
      </c>
      <c r="D38" s="26">
        <v>385</v>
      </c>
      <c r="E38" s="27">
        <f>+E16</f>
        <v>0</v>
      </c>
      <c r="F38" s="10">
        <f>+D38*E38</f>
        <v>0</v>
      </c>
    </row>
    <row r="39" spans="1:12" ht="60" x14ac:dyDescent="0.25">
      <c r="A39" s="31">
        <v>2.2000000000000002</v>
      </c>
      <c r="B39" s="15" t="s">
        <v>35</v>
      </c>
      <c r="C39" s="20" t="s">
        <v>48</v>
      </c>
      <c r="D39" s="26">
        <v>286</v>
      </c>
      <c r="E39" s="27">
        <f>+E26</f>
        <v>0</v>
      </c>
      <c r="F39" s="10"/>
    </row>
    <row r="40" spans="1:12" ht="45" x14ac:dyDescent="0.25">
      <c r="A40" s="31">
        <v>2.2999999999999998</v>
      </c>
      <c r="B40" s="15" t="s">
        <v>54</v>
      </c>
      <c r="C40" s="40" t="s">
        <v>16</v>
      </c>
      <c r="D40" s="26">
        <v>671</v>
      </c>
      <c r="E40" s="27">
        <f>+E17</f>
        <v>0</v>
      </c>
      <c r="F40" s="10">
        <f>+E40*D40</f>
        <v>0</v>
      </c>
      <c r="L40" s="15"/>
    </row>
    <row r="41" spans="1:12" ht="60" x14ac:dyDescent="0.25">
      <c r="A41" s="31">
        <v>2.4</v>
      </c>
      <c r="B41" s="28" t="s">
        <v>22</v>
      </c>
      <c r="C41" s="39" t="s">
        <v>14</v>
      </c>
      <c r="D41" s="39">
        <v>2016</v>
      </c>
      <c r="E41" s="27">
        <v>0</v>
      </c>
      <c r="F41" s="12">
        <f>+D41*E41</f>
        <v>0</v>
      </c>
    </row>
    <row r="42" spans="1:12" ht="45" x14ac:dyDescent="0.25">
      <c r="A42" s="31">
        <v>2.5</v>
      </c>
      <c r="B42" s="28" t="s">
        <v>32</v>
      </c>
      <c r="C42" s="39" t="s">
        <v>14</v>
      </c>
      <c r="D42" s="39">
        <v>332</v>
      </c>
      <c r="E42" s="27">
        <v>0</v>
      </c>
      <c r="F42" s="12">
        <f>+D42*E42</f>
        <v>0</v>
      </c>
    </row>
    <row r="43" spans="1:12" x14ac:dyDescent="0.25">
      <c r="A43" s="13" t="s">
        <v>45</v>
      </c>
      <c r="B43" s="13" t="s">
        <v>46</v>
      </c>
      <c r="C43" s="13"/>
      <c r="D43" s="14"/>
      <c r="E43" s="14"/>
      <c r="F43" s="14"/>
    </row>
    <row r="44" spans="1:12" x14ac:dyDescent="0.25">
      <c r="A44" s="109">
        <v>1</v>
      </c>
      <c r="B44" s="91" t="s">
        <v>30</v>
      </c>
      <c r="C44" s="91"/>
      <c r="D44" s="91"/>
      <c r="E44" s="91"/>
      <c r="F44" s="91"/>
    </row>
    <row r="45" spans="1:12" ht="120" x14ac:dyDescent="0.25">
      <c r="A45" s="31">
        <v>1.1000000000000001</v>
      </c>
      <c r="B45" s="15" t="s">
        <v>49</v>
      </c>
      <c r="C45" s="20" t="s">
        <v>48</v>
      </c>
      <c r="D45" s="17">
        <v>2400</v>
      </c>
      <c r="E45" s="18">
        <v>0</v>
      </c>
      <c r="F45" s="10">
        <f>+D45*E45</f>
        <v>0</v>
      </c>
    </row>
    <row r="46" spans="1:12" x14ac:dyDescent="0.25">
      <c r="A46" s="19"/>
      <c r="B46" s="92" t="s">
        <v>38</v>
      </c>
      <c r="C46" s="93"/>
      <c r="D46" s="93"/>
      <c r="E46" s="93"/>
      <c r="F46" s="12">
        <f>+F45</f>
        <v>0</v>
      </c>
    </row>
    <row r="47" spans="1:12" x14ac:dyDescent="0.25">
      <c r="A47" s="11"/>
      <c r="B47" s="21" t="s">
        <v>50</v>
      </c>
      <c r="C47" s="22"/>
      <c r="D47" s="23"/>
      <c r="E47" s="24"/>
      <c r="F47" s="25"/>
    </row>
    <row r="48" spans="1:12" ht="60" x14ac:dyDescent="0.25">
      <c r="A48" s="109">
        <v>2.1</v>
      </c>
      <c r="B48" s="15" t="s">
        <v>42</v>
      </c>
      <c r="C48" s="20" t="s">
        <v>48</v>
      </c>
      <c r="D48" s="26">
        <v>247</v>
      </c>
      <c r="E48" s="27">
        <v>0</v>
      </c>
      <c r="F48" s="10">
        <f>+D48*E48</f>
        <v>0</v>
      </c>
    </row>
    <row r="49" spans="1:6" ht="60" x14ac:dyDescent="0.25">
      <c r="A49" s="31">
        <v>2.2000000000000002</v>
      </c>
      <c r="B49" s="15" t="s">
        <v>35</v>
      </c>
      <c r="C49" s="20" t="s">
        <v>48</v>
      </c>
      <c r="D49" s="26">
        <v>140</v>
      </c>
      <c r="E49" s="27">
        <f>+E38</f>
        <v>0</v>
      </c>
      <c r="F49" s="10"/>
    </row>
    <row r="50" spans="1:6" ht="45" x14ac:dyDescent="0.25">
      <c r="A50" s="31">
        <v>2.2999999999999998</v>
      </c>
      <c r="B50" s="15" t="s">
        <v>43</v>
      </c>
      <c r="C50" s="20" t="s">
        <v>48</v>
      </c>
      <c r="D50" s="26">
        <v>387</v>
      </c>
      <c r="E50" s="27">
        <v>0</v>
      </c>
      <c r="F50" s="10">
        <f>E50*D50</f>
        <v>0</v>
      </c>
    </row>
    <row r="51" spans="1:6" ht="60" x14ac:dyDescent="0.25">
      <c r="A51" s="110">
        <v>2.4</v>
      </c>
      <c r="B51" s="28" t="s">
        <v>22</v>
      </c>
      <c r="C51" s="29" t="s">
        <v>14</v>
      </c>
      <c r="D51" s="29">
        <v>2529</v>
      </c>
      <c r="E51" s="27">
        <v>0</v>
      </c>
      <c r="F51" s="12">
        <f>+D51*E51</f>
        <v>0</v>
      </c>
    </row>
    <row r="52" spans="1:6" x14ac:dyDescent="0.25">
      <c r="A52" s="31"/>
      <c r="B52" s="28"/>
      <c r="C52" s="39"/>
      <c r="D52" s="39"/>
      <c r="E52" s="27"/>
      <c r="F52" s="12"/>
    </row>
    <row r="53" spans="1:6" x14ac:dyDescent="0.25">
      <c r="A53" s="31"/>
      <c r="B53" s="96" t="s">
        <v>39</v>
      </c>
      <c r="C53" s="97"/>
      <c r="D53" s="97"/>
      <c r="E53" s="98"/>
      <c r="F53" s="12">
        <f>SUM(F38:F42)</f>
        <v>0</v>
      </c>
    </row>
    <row r="54" spans="1:6" x14ac:dyDescent="0.25">
      <c r="A54" s="41"/>
      <c r="B54" s="41"/>
      <c r="C54" s="41"/>
      <c r="D54" s="41"/>
      <c r="E54" s="41"/>
      <c r="F54" s="41"/>
    </row>
    <row r="55" spans="1:6" x14ac:dyDescent="0.25">
      <c r="A55" s="45" t="s">
        <v>15</v>
      </c>
      <c r="B55" s="42"/>
      <c r="C55" s="42"/>
      <c r="D55" s="42"/>
      <c r="E55" s="43"/>
      <c r="F55" s="44">
        <f>F53+F36+F31+F23+F19+F14+F9</f>
        <v>0</v>
      </c>
    </row>
    <row r="56" spans="1:6" ht="15" customHeight="1" x14ac:dyDescent="0.25">
      <c r="A56" s="31"/>
      <c r="B56" s="15"/>
      <c r="C56" s="16"/>
      <c r="D56" s="26"/>
      <c r="E56" s="27"/>
      <c r="F56" s="10"/>
    </row>
    <row r="57" spans="1:6" x14ac:dyDescent="0.25">
      <c r="A57" s="48"/>
      <c r="B57" s="46"/>
      <c r="C57" s="16"/>
      <c r="D57" s="26"/>
      <c r="E57" s="47"/>
      <c r="F57" s="47"/>
    </row>
    <row r="58" spans="1:6" x14ac:dyDescent="0.25">
      <c r="A58" s="54"/>
      <c r="B58" s="49" t="s">
        <v>10</v>
      </c>
      <c r="C58" s="50"/>
      <c r="D58" s="51"/>
      <c r="E58" s="52"/>
      <c r="F58" s="53">
        <f>F55</f>
        <v>0</v>
      </c>
    </row>
    <row r="59" spans="1:6" x14ac:dyDescent="0.25">
      <c r="A59" s="58"/>
      <c r="B59" s="55"/>
      <c r="C59" s="1"/>
      <c r="D59" s="56"/>
      <c r="E59" s="57"/>
      <c r="F59" s="6"/>
    </row>
    <row r="60" spans="1:6" x14ac:dyDescent="0.25">
      <c r="A60" s="54"/>
      <c r="B60" s="49" t="s">
        <v>11</v>
      </c>
      <c r="C60" s="50"/>
      <c r="D60" s="51" t="s">
        <v>37</v>
      </c>
      <c r="E60" s="52"/>
      <c r="F60" s="53">
        <f>F58*0.16</f>
        <v>0</v>
      </c>
    </row>
    <row r="61" spans="1:6" x14ac:dyDescent="0.25">
      <c r="A61" s="58"/>
      <c r="B61" s="55"/>
      <c r="C61" s="1"/>
      <c r="D61" s="56"/>
      <c r="E61" s="57"/>
      <c r="F61" s="6"/>
    </row>
    <row r="62" spans="1:6" x14ac:dyDescent="0.25">
      <c r="A62" s="54"/>
      <c r="B62" s="49" t="s">
        <v>12</v>
      </c>
      <c r="C62" s="50"/>
      <c r="D62" s="51"/>
      <c r="E62" s="52"/>
      <c r="F62" s="53">
        <f>F58+F60</f>
        <v>0</v>
      </c>
    </row>
    <row r="63" spans="1:6" x14ac:dyDescent="0.25">
      <c r="A63" s="60"/>
      <c r="B63" s="59"/>
      <c r="C63" s="60"/>
      <c r="D63" s="61"/>
      <c r="E63" s="62"/>
      <c r="F63" s="62"/>
    </row>
    <row r="64" spans="1:6" ht="15.75" thickBot="1" x14ac:dyDescent="0.3">
      <c r="A64" s="65" t="s">
        <v>13</v>
      </c>
      <c r="B64" s="63"/>
      <c r="C64" s="63"/>
      <c r="D64" s="63"/>
      <c r="E64" s="63"/>
      <c r="F64" s="64"/>
    </row>
    <row r="65" spans="1:6" ht="30" x14ac:dyDescent="0.25">
      <c r="A65" s="69" t="s">
        <v>4</v>
      </c>
      <c r="B65" s="66" t="s">
        <v>5</v>
      </c>
      <c r="C65" s="66"/>
      <c r="D65" s="66"/>
      <c r="E65" s="67"/>
      <c r="F65" s="68" t="s">
        <v>9</v>
      </c>
    </row>
    <row r="66" spans="1:6" x14ac:dyDescent="0.25">
      <c r="A66" s="75"/>
      <c r="B66" s="70"/>
      <c r="C66" s="71"/>
      <c r="D66" s="72"/>
      <c r="E66" s="73"/>
      <c r="F66" s="74">
        <f>F55</f>
        <v>0</v>
      </c>
    </row>
    <row r="67" spans="1:6" x14ac:dyDescent="0.25">
      <c r="A67" s="81"/>
      <c r="B67" s="76"/>
      <c r="C67" s="77"/>
      <c r="D67" s="78"/>
      <c r="E67" s="79"/>
      <c r="F67" s="80"/>
    </row>
    <row r="68" spans="1:6" x14ac:dyDescent="0.25">
      <c r="A68" s="81"/>
      <c r="B68" s="76"/>
      <c r="C68" s="77"/>
      <c r="D68" s="78"/>
      <c r="E68" s="79"/>
      <c r="F68" s="80"/>
    </row>
    <row r="69" spans="1:6" x14ac:dyDescent="0.25">
      <c r="A69" s="82"/>
      <c r="B69" s="89" t="s">
        <v>12</v>
      </c>
      <c r="C69" s="89"/>
      <c r="D69" s="89"/>
      <c r="E69" s="90"/>
      <c r="F69" s="80">
        <f>SUM(F66:F67)</f>
        <v>0</v>
      </c>
    </row>
    <row r="70" spans="1:6" ht="15.75" thickBot="1" x14ac:dyDescent="0.3">
      <c r="A70" s="88"/>
      <c r="B70" s="83"/>
      <c r="C70" s="84"/>
      <c r="D70" s="85"/>
      <c r="E70" s="86"/>
      <c r="F70" s="87"/>
    </row>
    <row r="71" spans="1:6" x14ac:dyDescent="0.25">
      <c r="A71" s="81"/>
      <c r="B71" s="76"/>
      <c r="C71" s="77"/>
      <c r="D71" s="78"/>
      <c r="E71" s="79"/>
      <c r="F71" s="79"/>
    </row>
    <row r="72" spans="1:6" x14ac:dyDescent="0.25">
      <c r="A72" s="111"/>
      <c r="B72" s="76"/>
      <c r="C72" s="77"/>
      <c r="D72" s="78"/>
      <c r="E72" s="79"/>
      <c r="F72" s="79"/>
    </row>
    <row r="73" spans="1:6" x14ac:dyDescent="0.25">
      <c r="A73" s="77"/>
      <c r="B73" s="76"/>
      <c r="C73" s="77"/>
      <c r="D73" s="78"/>
      <c r="E73" s="79"/>
      <c r="F73" s="79"/>
    </row>
    <row r="74" spans="1:6" x14ac:dyDescent="0.25">
      <c r="A74" s="77"/>
      <c r="B74" s="76"/>
      <c r="C74" s="77"/>
      <c r="D74" s="78"/>
      <c r="E74" s="79"/>
      <c r="F74" s="79"/>
    </row>
    <row r="75" spans="1:6" x14ac:dyDescent="0.25">
      <c r="A75" s="77"/>
      <c r="B75" s="76"/>
      <c r="C75" s="77"/>
      <c r="D75" s="78"/>
      <c r="E75" s="79"/>
      <c r="F75" s="79"/>
    </row>
    <row r="76" spans="1:6" x14ac:dyDescent="0.25">
      <c r="A76" s="77"/>
      <c r="B76" s="76"/>
      <c r="C76" s="77"/>
      <c r="D76" s="78"/>
      <c r="E76" s="79"/>
      <c r="F76" s="79"/>
    </row>
    <row r="77" spans="1:6" x14ac:dyDescent="0.25">
      <c r="A77" s="77"/>
      <c r="B77" s="76"/>
      <c r="C77" s="77"/>
      <c r="D77" s="78"/>
      <c r="E77" s="79"/>
      <c r="F77" s="79"/>
    </row>
    <row r="78" spans="1:6" x14ac:dyDescent="0.25">
      <c r="A78" s="77"/>
      <c r="B78" s="76"/>
      <c r="C78" s="77"/>
      <c r="D78" s="78"/>
      <c r="E78" s="79"/>
      <c r="F78" s="79"/>
    </row>
    <row r="79" spans="1:6" x14ac:dyDescent="0.25">
      <c r="A79" s="77"/>
      <c r="B79" s="76"/>
      <c r="C79" s="77"/>
      <c r="D79" s="78"/>
      <c r="E79" s="79"/>
      <c r="F79" s="79"/>
    </row>
    <row r="80" spans="1:6" x14ac:dyDescent="0.25">
      <c r="A80" s="77"/>
      <c r="B80" s="76"/>
      <c r="C80" s="77"/>
      <c r="D80" s="78"/>
      <c r="E80" s="79"/>
      <c r="F80" s="79"/>
    </row>
    <row r="81" spans="1:6" x14ac:dyDescent="0.25">
      <c r="A81" s="77"/>
      <c r="B81" s="76"/>
      <c r="C81" s="77"/>
      <c r="D81" s="78"/>
      <c r="E81" s="79"/>
      <c r="F81" s="79"/>
    </row>
    <row r="82" spans="1:6" x14ac:dyDescent="0.25">
      <c r="A82" s="77"/>
      <c r="B82" s="76"/>
      <c r="C82" s="77"/>
      <c r="D82" s="78"/>
      <c r="E82" s="79"/>
      <c r="F82" s="79"/>
    </row>
    <row r="83" spans="1:6" x14ac:dyDescent="0.25">
      <c r="A83" s="77"/>
      <c r="B83" s="76"/>
      <c r="C83" s="77"/>
      <c r="D83" s="78"/>
      <c r="E83" s="79"/>
      <c r="F83" s="79"/>
    </row>
    <row r="84" spans="1:6" x14ac:dyDescent="0.25">
      <c r="A84" s="77"/>
      <c r="B84" s="76"/>
      <c r="C84" s="77"/>
      <c r="D84" s="78"/>
      <c r="E84" s="79"/>
      <c r="F84" s="79"/>
    </row>
    <row r="85" spans="1:6" x14ac:dyDescent="0.25">
      <c r="A85" s="77"/>
      <c r="B85" s="76"/>
      <c r="C85" s="77"/>
      <c r="D85" s="78"/>
      <c r="E85" s="79"/>
      <c r="F85" s="79"/>
    </row>
    <row r="86" spans="1:6" x14ac:dyDescent="0.25">
      <c r="A86" s="77"/>
      <c r="B86" s="76"/>
      <c r="C86" s="77"/>
      <c r="D86" s="78"/>
      <c r="E86" s="79"/>
      <c r="F86" s="79"/>
    </row>
    <row r="87" spans="1:6" x14ac:dyDescent="0.25">
      <c r="A87" s="77"/>
      <c r="B87" s="76"/>
      <c r="C87" s="77"/>
      <c r="D87" s="78"/>
      <c r="E87" s="79"/>
      <c r="F87" s="79"/>
    </row>
    <row r="88" spans="1:6" x14ac:dyDescent="0.25">
      <c r="A88" s="77"/>
      <c r="B88" s="76"/>
      <c r="C88" s="77"/>
      <c r="D88" s="78"/>
      <c r="E88" s="79"/>
      <c r="F88" s="79"/>
    </row>
    <row r="89" spans="1:6" x14ac:dyDescent="0.25">
      <c r="A89" s="77"/>
      <c r="B89" s="76"/>
      <c r="C89" s="77"/>
      <c r="D89" s="78"/>
      <c r="E89" s="79"/>
      <c r="F89" s="79"/>
    </row>
    <row r="90" spans="1:6" x14ac:dyDescent="0.25">
      <c r="A90" s="77"/>
      <c r="B90" s="76"/>
      <c r="C90" s="77"/>
      <c r="D90" s="78"/>
      <c r="E90" s="79"/>
      <c r="F90" s="79"/>
    </row>
    <row r="91" spans="1:6" x14ac:dyDescent="0.25">
      <c r="A91" s="77"/>
      <c r="B91" s="76"/>
      <c r="C91" s="77"/>
      <c r="D91" s="78"/>
      <c r="E91" s="79"/>
      <c r="F91" s="79"/>
    </row>
    <row r="92" spans="1:6" x14ac:dyDescent="0.25">
      <c r="A92" s="77"/>
      <c r="B92" s="76"/>
      <c r="C92" s="77"/>
      <c r="D92" s="78"/>
      <c r="E92" s="79"/>
      <c r="F92" s="79"/>
    </row>
    <row r="93" spans="1:6" x14ac:dyDescent="0.25">
      <c r="A93" s="77"/>
      <c r="B93" s="76"/>
      <c r="C93" s="77"/>
      <c r="D93" s="78"/>
      <c r="E93" s="79"/>
      <c r="F93" s="79"/>
    </row>
    <row r="94" spans="1:6" x14ac:dyDescent="0.25">
      <c r="A94" s="77"/>
      <c r="B94" s="76"/>
      <c r="C94" s="77"/>
      <c r="D94" s="78"/>
      <c r="E94" s="79"/>
      <c r="F94" s="79"/>
    </row>
    <row r="95" spans="1:6" x14ac:dyDescent="0.25">
      <c r="A95" s="77"/>
      <c r="B95" s="76"/>
      <c r="C95" s="77"/>
      <c r="D95" s="78"/>
      <c r="E95" s="79"/>
      <c r="F95" s="79"/>
    </row>
    <row r="96" spans="1:6" x14ac:dyDescent="0.25">
      <c r="A96" s="77"/>
      <c r="B96" s="76"/>
      <c r="C96" s="77"/>
      <c r="D96" s="78"/>
      <c r="E96" s="79"/>
      <c r="F96" s="79"/>
    </row>
    <row r="97" spans="1:6" x14ac:dyDescent="0.25">
      <c r="A97" s="77"/>
      <c r="B97" s="76"/>
      <c r="C97" s="77"/>
      <c r="D97" s="78"/>
      <c r="E97" s="79"/>
      <c r="F97" s="79"/>
    </row>
    <row r="98" spans="1:6" x14ac:dyDescent="0.25">
      <c r="A98" s="77"/>
      <c r="B98" s="76"/>
      <c r="C98" s="77"/>
      <c r="D98" s="78"/>
      <c r="E98" s="79"/>
      <c r="F98" s="79"/>
    </row>
    <row r="99" spans="1:6" x14ac:dyDescent="0.25">
      <c r="A99" s="77"/>
      <c r="B99" s="76"/>
      <c r="C99" s="77"/>
      <c r="D99" s="78"/>
      <c r="E99" s="79"/>
      <c r="F99" s="79"/>
    </row>
    <row r="100" spans="1:6" x14ac:dyDescent="0.25">
      <c r="A100" s="77"/>
      <c r="B100" s="76"/>
      <c r="C100" s="77"/>
      <c r="D100" s="78"/>
      <c r="E100" s="79"/>
      <c r="F100" s="79"/>
    </row>
    <row r="101" spans="1:6" x14ac:dyDescent="0.25">
      <c r="A101" s="77"/>
      <c r="B101" s="76"/>
      <c r="C101" s="77"/>
      <c r="D101" s="78"/>
      <c r="E101" s="79"/>
      <c r="F101" s="79"/>
    </row>
    <row r="102" spans="1:6" x14ac:dyDescent="0.25">
      <c r="A102" s="77"/>
      <c r="B102" s="76"/>
      <c r="C102" s="77"/>
      <c r="D102" s="78"/>
      <c r="E102" s="79"/>
      <c r="F102" s="79"/>
    </row>
    <row r="103" spans="1:6" x14ac:dyDescent="0.25">
      <c r="A103" s="77"/>
      <c r="B103" s="76"/>
      <c r="C103" s="77"/>
      <c r="D103" s="78"/>
      <c r="E103" s="79"/>
      <c r="F103" s="79"/>
    </row>
    <row r="104" spans="1:6" x14ac:dyDescent="0.25">
      <c r="A104" s="77"/>
      <c r="B104" s="76"/>
      <c r="C104" s="77"/>
      <c r="D104" s="78"/>
      <c r="E104" s="79"/>
      <c r="F104" s="79"/>
    </row>
    <row r="105" spans="1:6" x14ac:dyDescent="0.25">
      <c r="A105" s="77"/>
      <c r="B105" s="76"/>
      <c r="C105" s="77"/>
      <c r="D105" s="78"/>
      <c r="E105" s="79"/>
      <c r="F105" s="79"/>
    </row>
    <row r="106" spans="1:6" x14ac:dyDescent="0.25">
      <c r="A106" s="77"/>
      <c r="B106" s="76"/>
      <c r="C106" s="77"/>
      <c r="D106" s="78"/>
      <c r="E106" s="79"/>
      <c r="F106" s="79"/>
    </row>
    <row r="107" spans="1:6" x14ac:dyDescent="0.25">
      <c r="A107" s="77"/>
      <c r="B107" s="76"/>
      <c r="C107" s="77"/>
      <c r="D107" s="78"/>
      <c r="E107" s="79"/>
      <c r="F107" s="79"/>
    </row>
    <row r="108" spans="1:6" x14ac:dyDescent="0.25">
      <c r="A108" s="77"/>
      <c r="B108" s="76"/>
      <c r="C108" s="77"/>
      <c r="D108" s="78"/>
      <c r="E108" s="79"/>
      <c r="F108" s="79"/>
    </row>
    <row r="109" spans="1:6" x14ac:dyDescent="0.25">
      <c r="A109" s="77"/>
      <c r="B109" s="76"/>
      <c r="C109" s="77"/>
      <c r="D109" s="78"/>
      <c r="E109" s="79"/>
      <c r="F109" s="79"/>
    </row>
    <row r="110" spans="1:6" x14ac:dyDescent="0.25">
      <c r="A110" s="77"/>
      <c r="B110" s="76"/>
      <c r="C110" s="77"/>
      <c r="D110" s="78"/>
      <c r="E110" s="79"/>
      <c r="F110" s="79"/>
    </row>
    <row r="111" spans="1:6" x14ac:dyDescent="0.25">
      <c r="A111" s="77"/>
      <c r="B111" s="76"/>
      <c r="C111" s="77"/>
      <c r="D111" s="78"/>
      <c r="E111" s="79"/>
      <c r="F111" s="79"/>
    </row>
    <row r="112" spans="1:6" x14ac:dyDescent="0.25">
      <c r="A112" s="77"/>
      <c r="B112" s="76"/>
      <c r="C112" s="77"/>
      <c r="D112" s="78"/>
      <c r="E112" s="79"/>
      <c r="F112" s="79"/>
    </row>
    <row r="113" spans="1:6" x14ac:dyDescent="0.25">
      <c r="A113" s="77"/>
      <c r="B113" s="76"/>
      <c r="C113" s="77"/>
      <c r="D113" s="78"/>
      <c r="E113" s="79"/>
      <c r="F113" s="79"/>
    </row>
    <row r="114" spans="1:6" x14ac:dyDescent="0.25">
      <c r="A114" s="77"/>
      <c r="B114" s="76"/>
      <c r="C114" s="77"/>
      <c r="D114" s="78"/>
      <c r="E114" s="79"/>
      <c r="F114" s="79"/>
    </row>
    <row r="115" spans="1:6" x14ac:dyDescent="0.25">
      <c r="A115" s="77"/>
      <c r="B115" s="76"/>
      <c r="C115" s="77"/>
      <c r="D115" s="78"/>
      <c r="E115" s="79"/>
      <c r="F115" s="79"/>
    </row>
    <row r="116" spans="1:6" x14ac:dyDescent="0.25">
      <c r="A116" s="77"/>
      <c r="B116" s="76"/>
      <c r="C116" s="77"/>
      <c r="D116" s="78"/>
      <c r="E116" s="79"/>
      <c r="F116" s="79"/>
    </row>
    <row r="117" spans="1:6" x14ac:dyDescent="0.25">
      <c r="A117" s="77"/>
      <c r="B117" s="76"/>
      <c r="C117" s="77"/>
      <c r="D117" s="78"/>
      <c r="E117" s="79"/>
      <c r="F117" s="79"/>
    </row>
    <row r="118" spans="1:6" x14ac:dyDescent="0.25">
      <c r="A118" s="77"/>
      <c r="B118" s="76"/>
      <c r="C118" s="77"/>
      <c r="D118" s="78"/>
      <c r="E118" s="79"/>
      <c r="F118" s="79"/>
    </row>
    <row r="119" spans="1:6" x14ac:dyDescent="0.25">
      <c r="A119" s="77"/>
      <c r="B119" s="76"/>
      <c r="C119" s="77"/>
      <c r="D119" s="78"/>
      <c r="E119" s="79"/>
      <c r="F119" s="79"/>
    </row>
    <row r="120" spans="1:6" x14ac:dyDescent="0.25">
      <c r="A120" s="77"/>
      <c r="B120" s="76"/>
      <c r="C120" s="77"/>
      <c r="D120" s="78"/>
      <c r="E120" s="79"/>
      <c r="F120" s="79"/>
    </row>
    <row r="121" spans="1:6" x14ac:dyDescent="0.25">
      <c r="A121" s="77"/>
      <c r="B121" s="76"/>
      <c r="C121" s="77"/>
      <c r="D121" s="78"/>
      <c r="E121" s="79"/>
      <c r="F121" s="79"/>
    </row>
    <row r="122" spans="1:6" x14ac:dyDescent="0.25">
      <c r="A122" s="77"/>
      <c r="B122" s="76"/>
      <c r="C122" s="77"/>
      <c r="D122" s="78"/>
      <c r="E122" s="79"/>
      <c r="F122" s="79"/>
    </row>
    <row r="123" spans="1:6" x14ac:dyDescent="0.25">
      <c r="A123" s="77"/>
      <c r="B123" s="76"/>
      <c r="C123" s="77"/>
      <c r="D123" s="78"/>
      <c r="E123" s="79"/>
      <c r="F123" s="79"/>
    </row>
    <row r="124" spans="1:6" x14ac:dyDescent="0.25">
      <c r="A124" s="77"/>
      <c r="B124" s="76"/>
      <c r="C124" s="77"/>
      <c r="D124" s="78"/>
      <c r="E124" s="79"/>
      <c r="F124" s="79"/>
    </row>
    <row r="125" spans="1:6" x14ac:dyDescent="0.25">
      <c r="A125" s="77"/>
      <c r="B125" s="76"/>
      <c r="C125" s="77"/>
      <c r="D125" s="78"/>
      <c r="E125" s="79"/>
      <c r="F125" s="79"/>
    </row>
    <row r="126" spans="1:6" x14ac:dyDescent="0.25">
      <c r="A126" s="77"/>
      <c r="B126" s="76"/>
      <c r="C126" s="77"/>
      <c r="D126" s="78"/>
      <c r="E126" s="79"/>
      <c r="F126" s="79"/>
    </row>
    <row r="127" spans="1:6" x14ac:dyDescent="0.25">
      <c r="A127" s="77"/>
      <c r="B127" s="76"/>
      <c r="C127" s="77"/>
      <c r="D127" s="78"/>
      <c r="E127" s="79"/>
      <c r="F127" s="79"/>
    </row>
    <row r="128" spans="1:6" x14ac:dyDescent="0.25">
      <c r="A128" s="77"/>
      <c r="B128" s="76"/>
      <c r="C128" s="77"/>
      <c r="D128" s="78"/>
      <c r="E128" s="79"/>
      <c r="F128" s="79"/>
    </row>
    <row r="129" spans="1:6" x14ac:dyDescent="0.25">
      <c r="A129" s="77"/>
      <c r="B129" s="76"/>
      <c r="C129" s="77"/>
      <c r="D129" s="78"/>
      <c r="E129" s="79"/>
      <c r="F129" s="79"/>
    </row>
    <row r="130" spans="1:6" x14ac:dyDescent="0.25">
      <c r="A130" s="77"/>
      <c r="B130" s="76"/>
      <c r="C130" s="77"/>
      <c r="D130" s="78"/>
      <c r="E130" s="79"/>
      <c r="F130" s="79"/>
    </row>
    <row r="131" spans="1:6" x14ac:dyDescent="0.25">
      <c r="A131" s="77"/>
      <c r="B131" s="76"/>
      <c r="C131" s="77"/>
      <c r="D131" s="78"/>
      <c r="E131" s="79"/>
      <c r="F131" s="79"/>
    </row>
    <row r="132" spans="1:6" x14ac:dyDescent="0.25">
      <c r="A132" s="77"/>
      <c r="B132" s="76"/>
      <c r="C132" s="77"/>
      <c r="D132" s="78"/>
      <c r="E132" s="79"/>
      <c r="F132" s="79"/>
    </row>
    <row r="133" spans="1:6" x14ac:dyDescent="0.25">
      <c r="A133" s="77"/>
      <c r="B133" s="76"/>
      <c r="C133" s="77"/>
      <c r="D133" s="78"/>
      <c r="E133" s="79"/>
      <c r="F133" s="79"/>
    </row>
    <row r="134" spans="1:6" x14ac:dyDescent="0.25">
      <c r="A134" s="77"/>
      <c r="B134" s="76"/>
      <c r="C134" s="77"/>
      <c r="D134" s="78"/>
      <c r="E134" s="79"/>
      <c r="F134" s="79"/>
    </row>
    <row r="135" spans="1:6" x14ac:dyDescent="0.25">
      <c r="A135" s="77"/>
      <c r="B135" s="76"/>
      <c r="C135" s="77"/>
      <c r="D135" s="78"/>
      <c r="E135" s="79"/>
      <c r="F135" s="79"/>
    </row>
    <row r="136" spans="1:6" x14ac:dyDescent="0.25">
      <c r="A136" s="77"/>
      <c r="B136" s="76"/>
      <c r="C136" s="77"/>
      <c r="D136" s="78"/>
      <c r="E136" s="79"/>
      <c r="F136" s="79"/>
    </row>
    <row r="137" spans="1:6" x14ac:dyDescent="0.25">
      <c r="A137" s="77"/>
      <c r="B137" s="76"/>
      <c r="C137" s="77"/>
      <c r="D137" s="78"/>
      <c r="E137" s="79"/>
      <c r="F137" s="79"/>
    </row>
    <row r="138" spans="1:6" x14ac:dyDescent="0.25">
      <c r="A138" s="77"/>
      <c r="B138" s="76"/>
      <c r="C138" s="77"/>
      <c r="D138" s="78"/>
      <c r="E138" s="79"/>
      <c r="F138" s="79"/>
    </row>
    <row r="139" spans="1:6" x14ac:dyDescent="0.25">
      <c r="A139" s="77"/>
      <c r="B139" s="76"/>
      <c r="C139" s="77"/>
      <c r="D139" s="78"/>
      <c r="E139" s="79"/>
      <c r="F139" s="79"/>
    </row>
    <row r="140" spans="1:6" x14ac:dyDescent="0.25">
      <c r="A140" s="77"/>
      <c r="B140" s="76"/>
      <c r="C140" s="77"/>
      <c r="D140" s="78"/>
      <c r="E140" s="79"/>
      <c r="F140" s="79"/>
    </row>
    <row r="141" spans="1:6" x14ac:dyDescent="0.25">
      <c r="A141" s="77"/>
      <c r="B141" s="76"/>
      <c r="C141" s="77"/>
      <c r="D141" s="78"/>
      <c r="E141" s="79"/>
      <c r="F141" s="79"/>
    </row>
    <row r="142" spans="1:6" x14ac:dyDescent="0.25">
      <c r="A142" s="77"/>
      <c r="B142" s="76"/>
      <c r="C142" s="77"/>
      <c r="D142" s="78"/>
      <c r="E142" s="79"/>
      <c r="F142" s="79"/>
    </row>
    <row r="143" spans="1:6" x14ac:dyDescent="0.25">
      <c r="A143" s="77"/>
      <c r="B143" s="76"/>
      <c r="C143" s="77"/>
      <c r="D143" s="78"/>
      <c r="E143" s="79"/>
      <c r="F143" s="79"/>
    </row>
    <row r="144" spans="1:6" x14ac:dyDescent="0.25">
      <c r="A144" s="77"/>
      <c r="B144" s="76"/>
      <c r="C144" s="77"/>
      <c r="D144" s="78"/>
      <c r="E144" s="79"/>
      <c r="F144" s="79"/>
    </row>
    <row r="145" spans="1:6" x14ac:dyDescent="0.25">
      <c r="A145" s="77"/>
      <c r="B145" s="76"/>
      <c r="C145" s="77"/>
      <c r="D145" s="78"/>
      <c r="E145" s="79"/>
      <c r="F145" s="79"/>
    </row>
    <row r="146" spans="1:6" x14ac:dyDescent="0.25">
      <c r="A146" s="77"/>
      <c r="B146" s="76"/>
      <c r="C146" s="77"/>
      <c r="D146" s="78"/>
      <c r="E146" s="79"/>
      <c r="F146" s="79"/>
    </row>
    <row r="147" spans="1:6" x14ac:dyDescent="0.25">
      <c r="A147" s="77"/>
      <c r="B147" s="76"/>
      <c r="C147" s="77"/>
      <c r="D147" s="78"/>
      <c r="E147" s="79"/>
      <c r="F147" s="79"/>
    </row>
    <row r="148" spans="1:6" x14ac:dyDescent="0.25">
      <c r="A148" s="77"/>
      <c r="B148" s="76"/>
      <c r="C148" s="77"/>
      <c r="D148" s="78"/>
      <c r="E148" s="79"/>
      <c r="F148" s="79"/>
    </row>
    <row r="149" spans="1:6" x14ac:dyDescent="0.25">
      <c r="A149" s="77"/>
      <c r="B149" s="76"/>
      <c r="C149" s="77"/>
      <c r="D149" s="78"/>
      <c r="E149" s="79"/>
      <c r="F149" s="79"/>
    </row>
    <row r="150" spans="1:6" x14ac:dyDescent="0.25">
      <c r="A150" s="77"/>
      <c r="B150" s="76"/>
      <c r="C150" s="77"/>
      <c r="D150" s="78"/>
      <c r="E150" s="79"/>
      <c r="F150" s="79"/>
    </row>
    <row r="151" spans="1:6" x14ac:dyDescent="0.25">
      <c r="A151" s="77"/>
      <c r="B151" s="76"/>
      <c r="C151" s="77"/>
      <c r="D151" s="78"/>
      <c r="E151" s="79"/>
      <c r="F151" s="79"/>
    </row>
    <row r="152" spans="1:6" x14ac:dyDescent="0.25">
      <c r="A152" s="77"/>
      <c r="B152" s="76"/>
      <c r="C152" s="77"/>
      <c r="D152" s="78"/>
      <c r="E152" s="79"/>
      <c r="F152" s="79"/>
    </row>
    <row r="153" spans="1:6" x14ac:dyDescent="0.25">
      <c r="A153" s="77"/>
      <c r="B153" s="76"/>
      <c r="C153" s="77"/>
      <c r="D153" s="78"/>
      <c r="E153" s="79"/>
      <c r="F153" s="79"/>
    </row>
    <row r="154" spans="1:6" x14ac:dyDescent="0.25">
      <c r="A154" s="77"/>
      <c r="B154" s="76"/>
      <c r="C154" s="77"/>
      <c r="D154" s="78"/>
      <c r="E154" s="79"/>
      <c r="F154" s="79"/>
    </row>
    <row r="155" spans="1:6" x14ac:dyDescent="0.25">
      <c r="A155" s="77"/>
      <c r="B155" s="76"/>
      <c r="C155" s="77"/>
      <c r="D155" s="78"/>
      <c r="E155" s="79"/>
      <c r="F155" s="79"/>
    </row>
    <row r="156" spans="1:6" x14ac:dyDescent="0.25">
      <c r="A156" s="77"/>
      <c r="B156" s="76"/>
      <c r="C156" s="77"/>
      <c r="D156" s="78"/>
      <c r="E156" s="79"/>
      <c r="F156" s="79"/>
    </row>
    <row r="157" spans="1:6" x14ac:dyDescent="0.25">
      <c r="A157" s="77"/>
      <c r="B157" s="76"/>
      <c r="C157" s="77"/>
      <c r="D157" s="78"/>
      <c r="E157" s="79"/>
      <c r="F157" s="79"/>
    </row>
    <row r="158" spans="1:6" x14ac:dyDescent="0.25">
      <c r="A158" s="77"/>
      <c r="B158" s="76"/>
      <c r="C158" s="77"/>
      <c r="D158" s="78"/>
      <c r="E158" s="79"/>
      <c r="F158" s="79"/>
    </row>
    <row r="159" spans="1:6" x14ac:dyDescent="0.25">
      <c r="A159" s="77"/>
      <c r="B159" s="76"/>
      <c r="C159" s="77"/>
      <c r="D159" s="78"/>
      <c r="E159" s="79"/>
      <c r="F159" s="79"/>
    </row>
    <row r="160" spans="1:6" x14ac:dyDescent="0.25">
      <c r="A160" s="77"/>
      <c r="B160" s="76"/>
      <c r="C160" s="77"/>
      <c r="D160" s="78"/>
      <c r="E160" s="79"/>
      <c r="F160" s="79"/>
    </row>
    <row r="161" spans="1:6" x14ac:dyDescent="0.25">
      <c r="A161" s="77"/>
      <c r="B161" s="76"/>
      <c r="C161" s="77"/>
      <c r="D161" s="78"/>
      <c r="E161" s="79"/>
      <c r="F161" s="79"/>
    </row>
    <row r="162" spans="1:6" x14ac:dyDescent="0.25">
      <c r="A162" s="77"/>
      <c r="B162" s="76"/>
      <c r="C162" s="77"/>
      <c r="D162" s="78"/>
      <c r="E162" s="79"/>
      <c r="F162" s="79"/>
    </row>
    <row r="163" spans="1:6" x14ac:dyDescent="0.25">
      <c r="A163" s="77"/>
      <c r="B163" s="76"/>
      <c r="C163" s="77"/>
      <c r="D163" s="78"/>
      <c r="E163" s="79"/>
      <c r="F163" s="79"/>
    </row>
    <row r="164" spans="1:6" x14ac:dyDescent="0.25">
      <c r="A164" s="77"/>
      <c r="B164" s="76"/>
      <c r="C164" s="77"/>
      <c r="D164" s="78"/>
      <c r="E164" s="79"/>
      <c r="F164" s="79"/>
    </row>
    <row r="165" spans="1:6" x14ac:dyDescent="0.25">
      <c r="A165" s="77"/>
      <c r="B165" s="76"/>
      <c r="C165" s="77"/>
      <c r="D165" s="78"/>
      <c r="E165" s="79"/>
      <c r="F165" s="79"/>
    </row>
    <row r="166" spans="1:6" x14ac:dyDescent="0.25">
      <c r="A166" s="77"/>
      <c r="B166" s="76"/>
      <c r="C166" s="77"/>
      <c r="D166" s="78"/>
      <c r="E166" s="79"/>
      <c r="F166" s="79"/>
    </row>
    <row r="167" spans="1:6" x14ac:dyDescent="0.25">
      <c r="A167" s="77"/>
      <c r="B167" s="76"/>
      <c r="C167" s="77"/>
      <c r="D167" s="78"/>
      <c r="E167" s="79"/>
      <c r="F167" s="79"/>
    </row>
    <row r="168" spans="1:6" x14ac:dyDescent="0.25">
      <c r="A168" s="77"/>
      <c r="B168" s="76"/>
      <c r="C168" s="77"/>
      <c r="D168" s="78"/>
      <c r="E168" s="79"/>
      <c r="F168" s="79"/>
    </row>
    <row r="169" spans="1:6" x14ac:dyDescent="0.25">
      <c r="A169" s="77"/>
      <c r="B169" s="76"/>
      <c r="C169" s="77"/>
      <c r="D169" s="78"/>
      <c r="E169" s="79"/>
      <c r="F169" s="79"/>
    </row>
    <row r="170" spans="1:6" x14ac:dyDescent="0.25">
      <c r="A170" s="77"/>
      <c r="B170" s="76"/>
      <c r="C170" s="77"/>
      <c r="D170" s="78"/>
      <c r="E170" s="79"/>
      <c r="F170" s="79"/>
    </row>
    <row r="171" spans="1:6" x14ac:dyDescent="0.25">
      <c r="A171" s="77"/>
      <c r="B171" s="76"/>
      <c r="C171" s="77"/>
      <c r="D171" s="78"/>
      <c r="E171" s="79"/>
      <c r="F171" s="79"/>
    </row>
    <row r="172" spans="1:6" x14ac:dyDescent="0.25">
      <c r="A172" s="77"/>
      <c r="B172" s="76"/>
      <c r="C172" s="77"/>
      <c r="D172" s="78"/>
      <c r="E172" s="79"/>
      <c r="F172" s="79"/>
    </row>
    <row r="173" spans="1:6" x14ac:dyDescent="0.25">
      <c r="A173" s="77"/>
      <c r="B173" s="76"/>
      <c r="C173" s="77"/>
      <c r="D173" s="78"/>
      <c r="E173" s="79"/>
      <c r="F173" s="79"/>
    </row>
    <row r="174" spans="1:6" x14ac:dyDescent="0.25">
      <c r="A174" s="77"/>
      <c r="B174" s="76"/>
      <c r="C174" s="77"/>
      <c r="D174" s="78"/>
      <c r="E174" s="79"/>
      <c r="F174" s="79"/>
    </row>
    <row r="175" spans="1:6" x14ac:dyDescent="0.25">
      <c r="A175" s="77"/>
      <c r="B175" s="76"/>
      <c r="C175" s="77"/>
      <c r="D175" s="78"/>
      <c r="E175" s="79"/>
      <c r="F175" s="79"/>
    </row>
    <row r="176" spans="1:6" x14ac:dyDescent="0.25">
      <c r="A176" s="77"/>
      <c r="B176" s="76"/>
      <c r="C176" s="77"/>
      <c r="D176" s="78"/>
      <c r="E176" s="79"/>
      <c r="F176" s="79"/>
    </row>
    <row r="177" spans="1:6" x14ac:dyDescent="0.25">
      <c r="A177" s="77"/>
      <c r="B177" s="76"/>
      <c r="C177" s="77"/>
      <c r="D177" s="78"/>
      <c r="E177" s="79"/>
      <c r="F177" s="79"/>
    </row>
    <row r="178" spans="1:6" x14ac:dyDescent="0.25">
      <c r="A178" s="77"/>
      <c r="B178" s="76"/>
      <c r="C178" s="77"/>
      <c r="D178" s="78"/>
      <c r="E178" s="79"/>
      <c r="F178" s="79"/>
    </row>
    <row r="179" spans="1:6" x14ac:dyDescent="0.25">
      <c r="A179" s="77"/>
      <c r="B179" s="76"/>
      <c r="C179" s="77"/>
      <c r="D179" s="78"/>
      <c r="E179" s="79"/>
      <c r="F179" s="79"/>
    </row>
    <row r="180" spans="1:6" x14ac:dyDescent="0.25">
      <c r="A180" s="77"/>
      <c r="B180" s="76"/>
      <c r="C180" s="77"/>
      <c r="D180" s="78"/>
      <c r="E180" s="79"/>
      <c r="F180" s="79"/>
    </row>
    <row r="181" spans="1:6" x14ac:dyDescent="0.25">
      <c r="A181" s="77"/>
      <c r="B181" s="76"/>
      <c r="C181" s="77"/>
      <c r="D181" s="78"/>
      <c r="E181" s="79"/>
      <c r="F181" s="79"/>
    </row>
    <row r="182" spans="1:6" x14ac:dyDescent="0.25">
      <c r="A182" s="77"/>
      <c r="B182" s="76"/>
      <c r="C182" s="77"/>
      <c r="D182" s="78"/>
      <c r="E182" s="79"/>
      <c r="F182" s="79"/>
    </row>
    <row r="183" spans="1:6" x14ac:dyDescent="0.25">
      <c r="A183" s="77"/>
      <c r="B183" s="76"/>
      <c r="C183" s="77"/>
      <c r="D183" s="78"/>
      <c r="E183" s="79"/>
      <c r="F183" s="79"/>
    </row>
    <row r="184" spans="1:6" x14ac:dyDescent="0.25">
      <c r="A184" s="77"/>
      <c r="B184" s="76"/>
      <c r="C184" s="77"/>
      <c r="D184" s="78"/>
      <c r="E184" s="79"/>
      <c r="F184" s="79"/>
    </row>
    <row r="185" spans="1:6" x14ac:dyDescent="0.25">
      <c r="A185" s="77"/>
      <c r="B185" s="76"/>
      <c r="C185" s="77"/>
      <c r="D185" s="78"/>
      <c r="E185" s="79"/>
      <c r="F185" s="79"/>
    </row>
    <row r="186" spans="1:6" x14ac:dyDescent="0.25">
      <c r="A186" s="77"/>
      <c r="B186" s="76"/>
      <c r="C186" s="77"/>
      <c r="D186" s="78"/>
      <c r="E186" s="79"/>
      <c r="F186" s="79"/>
    </row>
    <row r="187" spans="1:6" x14ac:dyDescent="0.25">
      <c r="A187" s="77"/>
      <c r="B187" s="76"/>
      <c r="C187" s="77"/>
      <c r="D187" s="78"/>
      <c r="E187" s="79"/>
      <c r="F187" s="79"/>
    </row>
    <row r="188" spans="1:6" x14ac:dyDescent="0.25">
      <c r="A188" s="77"/>
      <c r="B188" s="76"/>
      <c r="C188" s="77"/>
      <c r="D188" s="78"/>
      <c r="E188" s="79"/>
      <c r="F188" s="79"/>
    </row>
    <row r="189" spans="1:6" x14ac:dyDescent="0.25">
      <c r="A189" s="77"/>
      <c r="B189" s="76"/>
      <c r="C189" s="77"/>
      <c r="D189" s="78"/>
      <c r="E189" s="79"/>
      <c r="F189" s="79"/>
    </row>
    <row r="190" spans="1:6" x14ac:dyDescent="0.25">
      <c r="A190" s="77"/>
      <c r="B190" s="76"/>
      <c r="C190" s="77"/>
      <c r="D190" s="78"/>
      <c r="E190" s="79"/>
      <c r="F190" s="79"/>
    </row>
    <row r="191" spans="1:6" x14ac:dyDescent="0.25">
      <c r="A191" s="77"/>
      <c r="B191" s="76"/>
      <c r="C191" s="77"/>
      <c r="D191" s="78"/>
      <c r="E191" s="79"/>
      <c r="F191" s="79"/>
    </row>
    <row r="192" spans="1:6" x14ac:dyDescent="0.25">
      <c r="A192" s="77"/>
      <c r="B192" s="76"/>
      <c r="C192" s="77"/>
      <c r="D192" s="78"/>
      <c r="E192" s="79"/>
      <c r="F192" s="79"/>
    </row>
    <row r="193" spans="1:6" x14ac:dyDescent="0.25">
      <c r="A193" s="77"/>
      <c r="B193" s="76"/>
      <c r="C193" s="77"/>
      <c r="D193" s="78"/>
      <c r="E193" s="79"/>
      <c r="F193" s="79"/>
    </row>
    <row r="194" spans="1:6" x14ac:dyDescent="0.25">
      <c r="A194" s="77"/>
      <c r="B194" s="76"/>
      <c r="C194" s="77"/>
      <c r="D194" s="78"/>
      <c r="E194" s="79"/>
      <c r="F194" s="79"/>
    </row>
    <row r="195" spans="1:6" x14ac:dyDescent="0.25">
      <c r="A195" s="77"/>
      <c r="B195" s="76"/>
      <c r="C195" s="77"/>
      <c r="D195" s="78"/>
      <c r="E195" s="79"/>
      <c r="F195" s="79"/>
    </row>
    <row r="196" spans="1:6" x14ac:dyDescent="0.25">
      <c r="A196" s="77"/>
      <c r="B196" s="76"/>
      <c r="C196" s="77"/>
      <c r="D196" s="78"/>
      <c r="E196" s="79"/>
      <c r="F196" s="79"/>
    </row>
    <row r="197" spans="1:6" x14ac:dyDescent="0.25">
      <c r="A197" s="77"/>
      <c r="B197" s="76"/>
      <c r="C197" s="77"/>
      <c r="D197" s="78"/>
      <c r="E197" s="79"/>
      <c r="F197" s="79"/>
    </row>
    <row r="198" spans="1:6" x14ac:dyDescent="0.25">
      <c r="A198" s="77"/>
      <c r="B198" s="76"/>
      <c r="C198" s="77"/>
      <c r="D198" s="78"/>
      <c r="E198" s="79"/>
      <c r="F198" s="79"/>
    </row>
    <row r="199" spans="1:6" x14ac:dyDescent="0.25">
      <c r="A199" s="77"/>
      <c r="B199" s="76"/>
      <c r="C199" s="77"/>
      <c r="D199" s="78"/>
      <c r="E199" s="79"/>
      <c r="F199" s="79"/>
    </row>
    <row r="200" spans="1:6" x14ac:dyDescent="0.25">
      <c r="A200" s="77"/>
      <c r="B200" s="76"/>
      <c r="C200" s="77"/>
      <c r="D200" s="78"/>
      <c r="E200" s="79"/>
      <c r="F200" s="79"/>
    </row>
    <row r="201" spans="1:6" x14ac:dyDescent="0.25">
      <c r="A201" s="77"/>
      <c r="B201" s="76"/>
      <c r="C201" s="77"/>
      <c r="D201" s="78"/>
      <c r="E201" s="79"/>
      <c r="F201" s="79"/>
    </row>
    <row r="202" spans="1:6" x14ac:dyDescent="0.25">
      <c r="A202" s="77"/>
      <c r="B202" s="76"/>
      <c r="C202" s="77"/>
      <c r="D202" s="78"/>
      <c r="E202" s="79"/>
      <c r="F202" s="79"/>
    </row>
    <row r="203" spans="1:6" x14ac:dyDescent="0.25">
      <c r="A203" s="77"/>
      <c r="B203" s="76"/>
      <c r="C203" s="77"/>
      <c r="D203" s="78"/>
      <c r="E203" s="79"/>
      <c r="F203" s="79"/>
    </row>
    <row r="204" spans="1:6" x14ac:dyDescent="0.25">
      <c r="A204" s="77"/>
      <c r="B204" s="76"/>
      <c r="C204" s="77"/>
      <c r="D204" s="78"/>
      <c r="E204" s="79"/>
      <c r="F204" s="79"/>
    </row>
    <row r="205" spans="1:6" x14ac:dyDescent="0.25">
      <c r="A205" s="77"/>
      <c r="B205" s="76"/>
      <c r="C205" s="77"/>
      <c r="D205" s="78"/>
      <c r="E205" s="79"/>
      <c r="F205" s="79"/>
    </row>
    <row r="206" spans="1:6" x14ac:dyDescent="0.25">
      <c r="A206" s="77"/>
      <c r="B206" s="76"/>
      <c r="C206" s="77"/>
      <c r="D206" s="78"/>
      <c r="E206" s="79"/>
      <c r="F206" s="79"/>
    </row>
    <row r="207" spans="1:6" x14ac:dyDescent="0.25">
      <c r="A207" s="77"/>
      <c r="B207" s="76"/>
      <c r="C207" s="77"/>
      <c r="D207" s="78"/>
      <c r="E207" s="79"/>
      <c r="F207" s="79"/>
    </row>
    <row r="208" spans="1:6" x14ac:dyDescent="0.25">
      <c r="A208" s="77"/>
      <c r="B208" s="76"/>
      <c r="C208" s="77"/>
      <c r="D208" s="78"/>
      <c r="E208" s="79"/>
      <c r="F208" s="79"/>
    </row>
    <row r="209" spans="1:6" x14ac:dyDescent="0.25">
      <c r="A209" s="77"/>
      <c r="B209" s="76"/>
      <c r="C209" s="77"/>
      <c r="D209" s="78"/>
      <c r="E209" s="79"/>
      <c r="F209" s="79"/>
    </row>
    <row r="210" spans="1:6" x14ac:dyDescent="0.25">
      <c r="A210" s="77"/>
      <c r="B210" s="76"/>
      <c r="C210" s="77"/>
      <c r="D210" s="78"/>
      <c r="E210" s="79"/>
      <c r="F210" s="79"/>
    </row>
    <row r="211" spans="1:6" x14ac:dyDescent="0.25">
      <c r="A211" s="77"/>
      <c r="B211" s="76"/>
      <c r="C211" s="77"/>
      <c r="D211" s="78"/>
      <c r="E211" s="79"/>
      <c r="F211" s="79"/>
    </row>
    <row r="212" spans="1:6" x14ac:dyDescent="0.25">
      <c r="A212" s="77"/>
      <c r="B212" s="76"/>
      <c r="C212" s="77"/>
      <c r="D212" s="78"/>
      <c r="E212" s="79"/>
      <c r="F212" s="79"/>
    </row>
    <row r="213" spans="1:6" x14ac:dyDescent="0.25">
      <c r="A213" s="77"/>
      <c r="B213" s="76"/>
      <c r="C213" s="77"/>
      <c r="D213" s="78"/>
      <c r="E213" s="79"/>
      <c r="F213" s="79"/>
    </row>
    <row r="214" spans="1:6" x14ac:dyDescent="0.25">
      <c r="A214" s="77"/>
      <c r="B214" s="76"/>
      <c r="C214" s="77"/>
      <c r="D214" s="78"/>
      <c r="E214" s="79"/>
      <c r="F214" s="79"/>
    </row>
    <row r="215" spans="1:6" x14ac:dyDescent="0.25">
      <c r="A215" s="77"/>
      <c r="B215" s="76"/>
      <c r="C215" s="77"/>
      <c r="D215" s="78"/>
      <c r="E215" s="79"/>
      <c r="F215" s="79"/>
    </row>
    <row r="216" spans="1:6" x14ac:dyDescent="0.25">
      <c r="A216" s="77"/>
      <c r="B216" s="76"/>
      <c r="C216" s="77"/>
      <c r="D216" s="78"/>
      <c r="E216" s="79"/>
      <c r="F216" s="79"/>
    </row>
    <row r="217" spans="1:6" x14ac:dyDescent="0.25">
      <c r="A217" s="77"/>
      <c r="B217" s="76"/>
      <c r="C217" s="77"/>
      <c r="D217" s="78"/>
      <c r="E217" s="79"/>
      <c r="F217" s="79"/>
    </row>
    <row r="218" spans="1:6" x14ac:dyDescent="0.25">
      <c r="A218" s="77"/>
      <c r="B218" s="76"/>
      <c r="C218" s="77"/>
      <c r="D218" s="78"/>
      <c r="E218" s="79"/>
      <c r="F218" s="79"/>
    </row>
    <row r="219" spans="1:6" x14ac:dyDescent="0.25">
      <c r="A219" s="77"/>
      <c r="B219" s="76"/>
      <c r="C219" s="77"/>
      <c r="D219" s="78"/>
      <c r="E219" s="79"/>
      <c r="F219" s="79"/>
    </row>
    <row r="220" spans="1:6" x14ac:dyDescent="0.25">
      <c r="A220" s="77"/>
      <c r="B220" s="76"/>
      <c r="C220" s="77"/>
      <c r="D220" s="78"/>
      <c r="E220" s="79"/>
      <c r="F220" s="79"/>
    </row>
    <row r="221" spans="1:6" x14ac:dyDescent="0.25">
      <c r="A221" s="77"/>
      <c r="B221" s="76"/>
      <c r="C221" s="77"/>
      <c r="D221" s="78"/>
      <c r="E221" s="79"/>
      <c r="F221" s="79"/>
    </row>
    <row r="222" spans="1:6" x14ac:dyDescent="0.25">
      <c r="A222" s="77"/>
      <c r="B222" s="76"/>
      <c r="C222" s="77"/>
      <c r="D222" s="78"/>
      <c r="E222" s="79"/>
      <c r="F222" s="79"/>
    </row>
    <row r="223" spans="1:6" x14ac:dyDescent="0.25">
      <c r="A223" s="77"/>
      <c r="B223" s="76"/>
      <c r="C223" s="77"/>
      <c r="D223" s="78"/>
      <c r="E223" s="79"/>
      <c r="F223" s="79"/>
    </row>
    <row r="224" spans="1:6" x14ac:dyDescent="0.25">
      <c r="A224" s="77"/>
      <c r="B224" s="76"/>
      <c r="C224" s="77"/>
      <c r="D224" s="78"/>
      <c r="E224" s="79"/>
      <c r="F224" s="79"/>
    </row>
    <row r="225" spans="1:6" x14ac:dyDescent="0.25">
      <c r="A225" s="77"/>
      <c r="B225" s="76"/>
      <c r="C225" s="77"/>
      <c r="D225" s="78"/>
      <c r="E225" s="79"/>
      <c r="F225" s="79"/>
    </row>
    <row r="226" spans="1:6" x14ac:dyDescent="0.25">
      <c r="A226" s="77"/>
      <c r="B226" s="76"/>
      <c r="C226" s="77"/>
      <c r="D226" s="78"/>
      <c r="E226" s="79"/>
      <c r="F226" s="79"/>
    </row>
    <row r="227" spans="1:6" x14ac:dyDescent="0.25">
      <c r="A227" s="77"/>
      <c r="B227" s="76"/>
      <c r="C227" s="77"/>
      <c r="D227" s="78"/>
      <c r="E227" s="79"/>
      <c r="F227" s="79"/>
    </row>
    <row r="228" spans="1:6" x14ac:dyDescent="0.25">
      <c r="A228" s="77"/>
      <c r="B228" s="76"/>
      <c r="C228" s="77"/>
      <c r="D228" s="78"/>
      <c r="E228" s="79"/>
      <c r="F228" s="79"/>
    </row>
    <row r="229" spans="1:6" x14ac:dyDescent="0.25">
      <c r="A229" s="77"/>
      <c r="B229" s="76"/>
      <c r="C229" s="77"/>
      <c r="D229" s="78"/>
      <c r="E229" s="79"/>
      <c r="F229" s="79"/>
    </row>
    <row r="230" spans="1:6" x14ac:dyDescent="0.25">
      <c r="A230" s="77"/>
      <c r="B230" s="76"/>
      <c r="C230" s="77"/>
      <c r="D230" s="78"/>
      <c r="E230" s="79"/>
      <c r="F230" s="79"/>
    </row>
    <row r="231" spans="1:6" x14ac:dyDescent="0.25">
      <c r="A231" s="77"/>
      <c r="B231" s="76"/>
      <c r="C231" s="77"/>
      <c r="D231" s="78"/>
      <c r="E231" s="79"/>
      <c r="F231" s="79"/>
    </row>
    <row r="232" spans="1:6" x14ac:dyDescent="0.25">
      <c r="A232" s="77"/>
      <c r="B232" s="76"/>
      <c r="C232" s="77"/>
      <c r="D232" s="78"/>
      <c r="E232" s="79"/>
      <c r="F232" s="79"/>
    </row>
    <row r="233" spans="1:6" x14ac:dyDescent="0.25">
      <c r="A233" s="77"/>
      <c r="B233" s="76"/>
      <c r="C233" s="77"/>
      <c r="D233" s="78"/>
      <c r="E233" s="79"/>
      <c r="F233" s="79"/>
    </row>
    <row r="234" spans="1:6" x14ac:dyDescent="0.25">
      <c r="A234" s="77"/>
      <c r="B234" s="76"/>
      <c r="C234" s="77"/>
      <c r="D234" s="78"/>
      <c r="E234" s="79"/>
      <c r="F234" s="79"/>
    </row>
    <row r="235" spans="1:6" x14ac:dyDescent="0.25">
      <c r="A235" s="77"/>
      <c r="B235" s="76"/>
      <c r="C235" s="77"/>
      <c r="D235" s="78"/>
      <c r="E235" s="79"/>
      <c r="F235" s="79"/>
    </row>
    <row r="236" spans="1:6" x14ac:dyDescent="0.25">
      <c r="A236" s="77"/>
      <c r="B236" s="76"/>
      <c r="C236" s="77"/>
      <c r="D236" s="78"/>
      <c r="E236" s="79"/>
      <c r="F236" s="79"/>
    </row>
    <row r="237" spans="1:6" x14ac:dyDescent="0.25">
      <c r="A237" s="77"/>
      <c r="B237" s="76"/>
      <c r="C237" s="77"/>
      <c r="D237" s="78"/>
      <c r="E237" s="79"/>
      <c r="F237" s="79"/>
    </row>
    <row r="238" spans="1:6" x14ac:dyDescent="0.25">
      <c r="A238" s="77"/>
      <c r="B238" s="76"/>
      <c r="C238" s="77"/>
      <c r="D238" s="78"/>
      <c r="E238" s="79"/>
      <c r="F238" s="79"/>
    </row>
    <row r="239" spans="1:6" x14ac:dyDescent="0.25">
      <c r="A239" s="77"/>
      <c r="B239" s="76"/>
      <c r="C239" s="77"/>
      <c r="D239" s="78"/>
      <c r="E239" s="79"/>
      <c r="F239" s="79"/>
    </row>
    <row r="240" spans="1:6" x14ac:dyDescent="0.25">
      <c r="A240" s="77"/>
      <c r="B240" s="76"/>
      <c r="C240" s="77"/>
      <c r="D240" s="78"/>
      <c r="E240" s="79"/>
      <c r="F240" s="79"/>
    </row>
    <row r="241" spans="1:6" x14ac:dyDescent="0.25">
      <c r="A241" s="77"/>
      <c r="B241" s="76"/>
      <c r="C241" s="77"/>
      <c r="D241" s="78"/>
      <c r="E241" s="79"/>
      <c r="F241" s="79"/>
    </row>
    <row r="242" spans="1:6" x14ac:dyDescent="0.25">
      <c r="A242" s="77"/>
      <c r="B242" s="76"/>
      <c r="C242" s="77"/>
      <c r="D242" s="78"/>
      <c r="E242" s="79"/>
      <c r="F242" s="79"/>
    </row>
    <row r="243" spans="1:6" x14ac:dyDescent="0.25">
      <c r="A243" s="77"/>
      <c r="B243" s="76"/>
      <c r="C243" s="77"/>
      <c r="D243" s="78"/>
      <c r="E243" s="79"/>
      <c r="F243" s="79"/>
    </row>
    <row r="244" spans="1:6" x14ac:dyDescent="0.25">
      <c r="A244" s="77"/>
      <c r="B244" s="76"/>
      <c r="C244" s="77"/>
      <c r="D244" s="78"/>
      <c r="E244" s="79"/>
      <c r="F244" s="79"/>
    </row>
    <row r="245" spans="1:6" x14ac:dyDescent="0.25">
      <c r="A245" s="77"/>
      <c r="B245" s="76"/>
      <c r="C245" s="77"/>
      <c r="D245" s="78"/>
      <c r="E245" s="79"/>
      <c r="F245" s="79"/>
    </row>
    <row r="246" spans="1:6" x14ac:dyDescent="0.25">
      <c r="A246" s="77"/>
      <c r="B246" s="76"/>
      <c r="C246" s="77"/>
      <c r="D246" s="78"/>
      <c r="E246" s="79"/>
      <c r="F246" s="79"/>
    </row>
    <row r="247" spans="1:6" x14ac:dyDescent="0.25">
      <c r="A247" s="77"/>
      <c r="B247" s="76"/>
      <c r="C247" s="77"/>
      <c r="D247" s="78"/>
      <c r="E247" s="79"/>
      <c r="F247" s="79"/>
    </row>
    <row r="248" spans="1:6" x14ac:dyDescent="0.25">
      <c r="A248" s="77"/>
      <c r="B248" s="76"/>
      <c r="C248" s="77"/>
      <c r="D248" s="78"/>
      <c r="E248" s="79"/>
      <c r="F248" s="79"/>
    </row>
    <row r="249" spans="1:6" x14ac:dyDescent="0.25">
      <c r="A249" s="77"/>
      <c r="B249" s="76"/>
      <c r="C249" s="77"/>
      <c r="D249" s="78"/>
      <c r="E249" s="79"/>
      <c r="F249" s="79"/>
    </row>
    <row r="250" spans="1:6" x14ac:dyDescent="0.25">
      <c r="A250" s="77"/>
      <c r="B250" s="76"/>
      <c r="C250" s="77"/>
      <c r="D250" s="78"/>
      <c r="E250" s="79"/>
      <c r="F250" s="79"/>
    </row>
    <row r="251" spans="1:6" x14ac:dyDescent="0.25">
      <c r="A251" s="77"/>
      <c r="B251" s="76"/>
      <c r="C251" s="77"/>
      <c r="D251" s="78"/>
      <c r="E251" s="79"/>
      <c r="F251" s="79"/>
    </row>
    <row r="252" spans="1:6" x14ac:dyDescent="0.25">
      <c r="A252" s="77"/>
      <c r="B252" s="76"/>
      <c r="C252" s="77"/>
      <c r="D252" s="78"/>
      <c r="E252" s="79"/>
      <c r="F252" s="79"/>
    </row>
    <row r="253" spans="1:6" x14ac:dyDescent="0.25">
      <c r="A253" s="77"/>
      <c r="B253" s="76"/>
      <c r="C253" s="77"/>
      <c r="D253" s="78"/>
      <c r="E253" s="79"/>
      <c r="F253" s="79"/>
    </row>
    <row r="254" spans="1:6" x14ac:dyDescent="0.25">
      <c r="A254" s="77"/>
      <c r="B254" s="76"/>
      <c r="C254" s="77"/>
      <c r="D254" s="78"/>
      <c r="E254" s="79"/>
      <c r="F254" s="79"/>
    </row>
    <row r="255" spans="1:6" x14ac:dyDescent="0.25">
      <c r="A255" s="77"/>
    </row>
  </sheetData>
  <mergeCells count="15">
    <mergeCell ref="C1:F5"/>
    <mergeCell ref="B7:F7"/>
    <mergeCell ref="B9:E9"/>
    <mergeCell ref="B21:F21"/>
    <mergeCell ref="B23:E23"/>
    <mergeCell ref="B69:E69"/>
    <mergeCell ref="B11:F11"/>
    <mergeCell ref="B14:E14"/>
    <mergeCell ref="B19:E19"/>
    <mergeCell ref="B33:F33"/>
    <mergeCell ref="B36:E36"/>
    <mergeCell ref="B53:E53"/>
    <mergeCell ref="B31:E31"/>
    <mergeCell ref="B44:F44"/>
    <mergeCell ref="B46:E46"/>
  </mergeCells>
  <pageMargins left="0.7" right="0.7" top="0.75" bottom="0.75" header="0.3" footer="0.3"/>
  <pageSetup scale="82" orientation="portrait" r:id="rId1"/>
  <headerFooter>
    <oddFooter>&amp;LProjecto Executivo para Estabelecimento do Mercado Integrado do Peixe, Hortículas e Frutas - Tete Lista de Quantidades - TÉCNICA – Engenheiros Consultores, Lda. Agosto 2024&amp;R&amp;P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Mapa de Quantidade</vt:lpstr>
      <vt:lpstr>'Mapa de Quantidade'!Print_Area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TECNICA</dc:creator>
  <cp:lastModifiedBy>Cleide Santos</cp:lastModifiedBy>
  <cp:lastPrinted>2026-07-20T06:47:54Z</cp:lastPrinted>
  <dcterms:created xsi:type="dcterms:W3CDTF">2025-01-27T14:22:07Z</dcterms:created>
  <dcterms:modified xsi:type="dcterms:W3CDTF">2026-07-30T09:31:57Z</dcterms:modified>
</cp:coreProperties>
</file>